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2730" yWindow="2730" windowWidth="21600" windowHeight="11385"/>
  </bookViews>
  <sheets>
    <sheet name="Troškovnik" sheetId="1" r:id="rId1"/>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9" i="1" l="1"/>
  <c r="F124" i="1" l="1"/>
  <c r="F123" i="1"/>
  <c r="F122" i="1"/>
  <c r="F121" i="1"/>
  <c r="F120" i="1"/>
  <c r="F108" i="1"/>
  <c r="F110" i="1" s="1"/>
  <c r="F29" i="1" l="1"/>
  <c r="F31" i="1"/>
  <c r="F46" i="1"/>
  <c r="F47" i="1"/>
  <c r="F69" i="1"/>
  <c r="F72" i="1"/>
  <c r="F73" i="1"/>
  <c r="F75" i="1"/>
  <c r="F76" i="1"/>
  <c r="F77" i="1"/>
  <c r="F78" i="1"/>
  <c r="F79" i="1"/>
  <c r="F91" i="1"/>
  <c r="F94" i="1"/>
  <c r="F95" i="1"/>
  <c r="F132" i="1"/>
  <c r="F143" i="1"/>
  <c r="F144" i="1"/>
  <c r="F145" i="1"/>
  <c r="F146" i="1"/>
  <c r="F147" i="1"/>
  <c r="F161" i="1"/>
  <c r="F165" i="1"/>
  <c r="F167" i="1"/>
  <c r="F169" i="1"/>
  <c r="F171" i="1"/>
  <c r="F173" i="1"/>
  <c r="F175" i="1"/>
  <c r="F176" i="1"/>
  <c r="F179" i="1"/>
  <c r="F126" i="1" l="1"/>
  <c r="F133" i="1" s="1"/>
  <c r="F81" i="1"/>
  <c r="F130" i="1" s="1"/>
  <c r="F149" i="1"/>
  <c r="F187" i="1" s="1"/>
  <c r="F49" i="1"/>
  <c r="F55" i="1" s="1"/>
  <c r="F97" i="1"/>
  <c r="F131" i="1" s="1"/>
  <c r="F181" i="1"/>
  <c r="F188" i="1" s="1"/>
  <c r="F33" i="1"/>
  <c r="F54" i="1" s="1"/>
  <c r="F57" i="1" l="1"/>
  <c r="F185" i="1" s="1"/>
  <c r="F134" i="1"/>
  <c r="F186" i="1" s="1"/>
  <c r="F190" i="1" l="1"/>
  <c r="F191" i="1" s="1"/>
  <c r="F192" i="1" s="1"/>
</calcChain>
</file>

<file path=xl/sharedStrings.xml><?xml version="1.0" encoding="utf-8"?>
<sst xmlns="http://schemas.openxmlformats.org/spreadsheetml/2006/main" count="237" uniqueCount="150">
  <si>
    <t>NAPOMENA: U cijenu svake pojedine stavke uključeno:                                                                                                                                                    '-dobava svog materijala, sav vanjski i unutrašnji transport do mjesta ugradbe                                                                                                                               '- sve potrebne radove, predradnje na pripremi podloge i materijal. Sve prema uputama proizvođača (hladni premazi, impregniranja, čišćenja).</t>
  </si>
  <si>
    <t>Kod izvođenja radova treba se pridržavati smjernica o primjeni propisanoj od strane proizvođača materijala.</t>
  </si>
  <si>
    <t>_svi detalji se izvode prema uputi proizvođača,</t>
  </si>
  <si>
    <t xml:space="preserve">Čišćenje podloge vodom visokog pritiska; ispuhivanjem; sačmarenjem ili slično. Podloga mora biti suha, čista,bez udjela ulja i masti, bez nevezanog materijala i cementnog mlijeka. Eventualne boje i premaze potrebno je odstraniti. </t>
  </si>
  <si>
    <t>•</t>
  </si>
  <si>
    <t>Red. broj</t>
  </si>
  <si>
    <t>Opis stavke</t>
  </si>
  <si>
    <t>Jed. mjere</t>
  </si>
  <si>
    <t>Količina</t>
  </si>
  <si>
    <t>Cijena</t>
  </si>
  <si>
    <t>Ukupno</t>
  </si>
  <si>
    <t xml:space="preserve">Sve hidroizolaterske radove treba izvesti solidno i stručno prema propisima i pravilima dobrog zanata.   Kod hidroizolacija zidova ljepenka treba na svaku stranu zida imati preklop od 10 cm koji treba spojiti s vodoravnom izolacijom podova. Površine na koje se polaže izolacija moraju biti posve ravne, suhe, očišćene od prašine i nečistoća i dovoljno glatke da izolacija dobro prione. Izolacija mora prileći na površinu ravno, bez nabora i mjehura.
</t>
  </si>
  <si>
    <t xml:space="preserve">Temperatura za vrijeme žbukanja i dva dana poslije žbukanja ne smije pasti ispod 5°C. </t>
  </si>
  <si>
    <t xml:space="preserve">Žbukanje zidova vršiti u pogodno  vrijeme i kad su zidovi i stropovi potpuno suhi.  </t>
  </si>
  <si>
    <t>Pažljivo skidanje prethodno nanesenih slojeva žbuke, gleta i boje na unutrašnjim zidovima u direktnoj vezi s okolnim terenom kod kojih je došlo do kapilarnog izbijanja vlage na površini zida.</t>
  </si>
  <si>
    <t>TROŠKOVNIK GRAĐEVINSKIH  I OBRTNIČKIH RADOVA</t>
  </si>
  <si>
    <r>
      <t xml:space="preserve">OPĆI UVJETI IZVOĐENJA RADOVA  
Izvođač je dužan pridržavati se svih važećih zakona, propisa i Hrvatskih normi.
Izvođač je prilikom uvođenja u posao dužan, u okviru ugovorene cijene, preuzeti parcelu i obavijestiti nadležne službe o otvaranju gradilišta.
Od tog trenutka do primopredaje zgrade izvođač je odgovoran za stvari i osobe koje se nalaze unutar gradilišta. Sve radove izvesti od kvalitetnog materijala prema opisu, detaljima i pismenim naređenjima, ali sve u okviru jedinične cijene.
Štete učinjene prigodom rada na vlastitim ili tuđim radovima imaju se ukloniti na račun počinitelja. Svi nekvalitetni radovi imaju se otkloniti ili zamijeniti ispravnim bez bilo kakve odštete od strane investitora.
</t>
    </r>
    <r>
      <rPr>
        <b/>
        <i/>
        <sz val="10"/>
        <rFont val="Arial"/>
        <family val="2"/>
        <charset val="238"/>
      </rPr>
      <t>Ako opis koje stavke dovodi izvođača u sumnju o načinu izvedbe, treba pravovremeno, prije predaje ponude, tražiti objašnjenje od projektanta. Nepoznavanje crtanog dijela projekta i tehničkog opisa neće se prihvatiti kao razlog za povišenje jediničnih cijena ili greške u izvedbi.</t>
    </r>
    <r>
      <rPr>
        <sz val="10"/>
        <rFont val="Arial"/>
        <family val="2"/>
        <charset val="238"/>
      </rPr>
      <t xml:space="preserve"> Eventualne izmjene materijala, te način izvedbe tijekom gradnje, moraju se izvršiti isključivo pismenim dogovorom s investitorom/nadzorom. </t>
    </r>
  </si>
  <si>
    <t>Sav višak radova koji neće biti na taj način utvrđen, neće se priznati u obračunu. Izvođač će zajedno s nadzornim inženjerom izraditi vremenski plan (gantogram) aktivnosti na gradilištu. Izvođač radova dužan je prije početka radova kontrolirati kote postojećeg terena u odnosu na relativnu kotu +-0,00 svih ulaza i kod svih unutarnjih ploča. Ukoliko se ukažu eventualne najednakosti između projekta i stanja na gradilištu izvođač radova dužan je pravovremeno o tome obavijestiti investitora i projektanta, te zatražiti objašnjenje. Sve mjere u planovima provjeriti u naravi. Kontrola se vrši bez naplate.</t>
  </si>
  <si>
    <t>Jedinična cijena ( za sve stavke ) sadrži:</t>
  </si>
  <si>
    <t>_sav rad i materijal vezan za organizaciju gradilišta, ograde, vrata gradilišta, pristupi do gradilišta, putevi na gradilištu, uredi, blagovaonice, svlačionice, sanitarije gradilišta, spremišta materijala i alata, potrebna privremena stabilna postrojenja na gradilištu, pruge za dizalice, pumpe, postrojenja za proizvodnju betona…..</t>
  </si>
  <si>
    <t>_mjere osiguranja prolaznika, radnika i okolnih građevina za vrijeme trajanja radova, svu potrebnu skelu, sva potrebna premještanja postojećih instalacija i dovođenje istih u prvobitno stanje po završetku radova,</t>
  </si>
  <si>
    <t>_sav rad i materijal potreban da bi se rad iz stavke izveo do potpune gotovosti,</t>
  </si>
  <si>
    <t>_transportni troškovi bez obzira na prijevozno sredstvo, sa svim prijenosima i istovarima, te uskladištenjem i čuvanjem na gradilištu,</t>
  </si>
  <si>
    <t>_davanje potrebnih uzoraka kod određenih vrsta materijala i radova i pribavljanje atestne dokumentacije na hrvatskom jeziku,</t>
  </si>
  <si>
    <t>_rad oko zaštite gotovih konstrukcija i dijelova objekta od štetnog atmosferskog utjecaja,</t>
  </si>
  <si>
    <t>_izradu dokumentacije izvedenog stanja u dva primjerka,</t>
  </si>
  <si>
    <t xml:space="preserve">_čišćenje tijekom gradnje kao i završno čišćenje objekta prije tehničkog pregleda, sva ispitivanja materijala, uređenje gradilišta po završetku radova s otklanjanjem i odvozom svih otpadaka i ostataka građevnog materijala. </t>
  </si>
  <si>
    <t>Jedinične cijene primjenjivat će se na izvedene količine. 
Ukoliko investitor odluči da se neki rad ne izvede, izvođač nema pravo na odštetu, ako ga je investitor o tome obavijestio prije početka izvođenja tog rada, odnosno nabavke specifične opreme.</t>
  </si>
  <si>
    <t xml:space="preserve">Svi potrebni priključci na gradilištu i cijena korištenja priključaka uključeni su u ugovornu cijenu. </t>
  </si>
  <si>
    <t>Izvođač je dužan u okviru ugovorene cijene, osigurati gradilište od djelovanja više sile i krađe.</t>
  </si>
  <si>
    <t>A. GRAĐEVINSKI RADOVI</t>
  </si>
  <si>
    <t>REKAPITULACIJA GRAĐEVINSKI RADOVI</t>
  </si>
  <si>
    <t>ZIDARSKI RADOVI</t>
  </si>
  <si>
    <t>HIDROIZOLATERSKI RADOVI</t>
  </si>
  <si>
    <t xml:space="preserve">GRAĐEVINSKI RADOVI </t>
  </si>
  <si>
    <t>B. OBRTNIČKI RADOVI</t>
  </si>
  <si>
    <t xml:space="preserve">  </t>
  </si>
  <si>
    <t>Minimalna temperatura potrebna za obavljanje parketarskih radova je +10 stunjeva C.
Završne plohe parketa moraju biti potpuno ravne, vodoravne, bez pukotina i vidljivog ljepila na mjestima sastavljanja, Parketi moraju dobro prijanjati za podlogu i ne smiju škripati. Parket se mora strojno izbrusiti. Finoća brušenja određuje se prema određenoj konačnoj obradi gornje površine.Nakon brušenja pristupa se lakiranju bezbojnim lakom u dva sloja sa svim potrebnim predradnjama. Nakon drugog lakiranja, pod brusiti, otprašiti i završno lakirati (treći premaz). Treba paziti da se prije lakiranja dobro očisti prašina. Završni sloj treba biti potpuno ravan i gladak, bez primjetnih mjehurića i tragova kista.</t>
  </si>
  <si>
    <t>backstage</t>
  </si>
  <si>
    <t xml:space="preserve">OPĆI UVJETI
Soboslikarsko ličilački radovi se izvode na betonskim i žbukanim  površinama kao i na površinama zidova od gipskartonskih ploča.
Rad mora biti izveden stručno, prema opisu u stavkama troškovnika s čistim nekvarenim materijalima koji moraju odgovarati hrvatskim normama. 
Na odvojenim površinama se ne smiju poznavati tragovi kista, ne smije biti mrlja, a ton mora biti ujednačen. Sastavi tonova moraju biti oštri i ravni ukoliko stavkom troškovnika nije navedeno drugačije.Obojena površina se ne smije ljuštiti ni otirati.
Izvođač je dužan prije radova pregledati površine koje će biti bojane ili ličene,i ukazati na eventualne nedostatke (vlažnost površina isl.). Radove ostalih obrtnika je dužan od zaprljanja i oštećenja zaštititi prekrivanjem .Izvođač je dužan predložiti i napraviti uzorke i zatražiti odobrenje projektanta jer bez toga ne smije otpočeti s radovima. </t>
  </si>
  <si>
    <t>Gletanje fino ožbukanih unutrašnjih zidova i stropova, te zidova i stropova od gipskartonskih ploča, glet masom, sa svim potrebnim predradnjama. Sve prema uputama proizvođača mase i boje.</t>
  </si>
  <si>
    <t>Bojenje unutrašnjih zidova i stropova disperzivnim bojama. Stavka obuhvaća: 
-temeljni premaz disperzivnom impregnacijom prema uputi proizvođača 
-popravljanje disperzivnim kitom u završnom tonu  
-dva premaza valjkom ili četkom  
Visina prostorija do 3,0 m. Boju izabrati prema uputama projektanta.</t>
  </si>
  <si>
    <t>UKUPNO SOBOSLIKARSKO-LIČILAČKI RADOVI</t>
  </si>
  <si>
    <t>REKAPITULACIJA OBRTNIČKI RADOVI</t>
  </si>
  <si>
    <t>PODOPOLAGAČKI RADOVI</t>
  </si>
  <si>
    <t>SOBOSLIKARSKI RADOVI</t>
  </si>
  <si>
    <t>OPREMA</t>
  </si>
  <si>
    <t>B.</t>
  </si>
  <si>
    <t xml:space="preserve">OBRTNIČKI RADOVI </t>
  </si>
  <si>
    <t>OPĆI UVJETI
Sav materijal, pomoćni materijal, rad i pomoćni rad moraju u svemu odgovarati propisima, standardima, tehničkim uvjetima i pravilima dobrog zanata.</t>
  </si>
  <si>
    <t>zidovi "backstage"</t>
  </si>
  <si>
    <t>UKUPNO OPREMA</t>
  </si>
  <si>
    <t>kom</t>
  </si>
  <si>
    <t>m</t>
  </si>
  <si>
    <t xml:space="preserve">Dobava i ugradnja bakrenih cijevi sa izolacijom za protok radnog medija (freona).
fi6,35x0,8 (debljina izolacije 9 mm)    </t>
  </si>
  <si>
    <t>Tlačna proba bakrenih cijevi za povezivanje vanjske dizalice topline i unutrašnjih jedinica klima uređaja (ventilokonvektora) koje koriste radni medij freon R410A. Po završetku ugradnje za ispitivanje čvrstoće cijevi potrebno je izvršiti tlačnu probu na ispitni tlak od 40 bar u trajanju od 30 minuta. Za propuštanje cijevi potrebno je izvršiti tlačnu probu na ispitni tlak od 32 bar u trajanju od 8 sati. Odstupanje na manometru smije biti maksimalno 5% ili 1-1,5 bar. Radni medij ispitivanja je dušik.</t>
  </si>
  <si>
    <t>II HIDROIZOLATERSKI RADOVI</t>
  </si>
  <si>
    <t>I ZIDARSKI RADOVI</t>
  </si>
  <si>
    <t xml:space="preserve">UKUPNO ZIDARSKI RADOVI </t>
  </si>
  <si>
    <t xml:space="preserve">UKUPNO HIDROIZOLATERSKI RADOVI </t>
  </si>
  <si>
    <t>I</t>
  </si>
  <si>
    <t>II</t>
  </si>
  <si>
    <t>I PODOPOLAGAČKI RADOVI</t>
  </si>
  <si>
    <t>UKUPNO PODOPOLAGAČKI RADOVI</t>
  </si>
  <si>
    <t>II SOBOSLIKARSKO-LIČILAČKI RADOVI</t>
  </si>
  <si>
    <t>III</t>
  </si>
  <si>
    <t>pau</t>
  </si>
  <si>
    <t xml:space="preserve">pod i zid </t>
  </si>
  <si>
    <t>sokl</t>
  </si>
  <si>
    <t>m'</t>
  </si>
  <si>
    <r>
      <t>m</t>
    </r>
    <r>
      <rPr>
        <sz val="10"/>
        <rFont val="Calibri"/>
        <family val="2"/>
        <charset val="238"/>
      </rPr>
      <t>²</t>
    </r>
  </si>
  <si>
    <t>Sifon za jednodijelni sudoper s priključkom za perilicu i pravokutnim preljevom, rešetka promjera 115</t>
  </si>
  <si>
    <t>Prijevoz i montiranje opreme</t>
  </si>
  <si>
    <t>UKUPNO STROJARSKI RADOVI</t>
  </si>
  <si>
    <t>Nanošenje primera te mase za izravnavanje do zadovoljavajućeg izgleda.</t>
  </si>
  <si>
    <t>Dobava i postava završnog prijelaznog profila.</t>
  </si>
  <si>
    <t>II.</t>
  </si>
  <si>
    <t>Skidanje postojeće obloge u kinodvorani, odvoz na deponij.</t>
  </si>
  <si>
    <t>Jednoručna mješalica za sudoper u kompletu s priborom za montažu i dva priključna crijeva 3/8"x40 cm</t>
  </si>
  <si>
    <t>Inox ugradbeni sudoper s dva korita bez ocjeđivača, dimenzija 75x41x16cm</t>
  </si>
  <si>
    <t xml:space="preserve">Dobava i ugradnja toplinske izolacije s parnom branom za izolaciju cijevi za odvod kondenzata (debljina izolacije 9 mm). 
</t>
  </si>
  <si>
    <t>Dobava i ugradnja polivinilske cijevi sa fitinzima i obujmicama za odvod kondezata od unutrašnjih zidnih klima jedinica do upojnog bunara, vanjski fi 18, unutarnji fi 14</t>
  </si>
  <si>
    <t>C. TROŠKOVNIK STROJARSKIH RADOVA</t>
  </si>
  <si>
    <t>Dobava i ugradba elektroenergetskog ormara R-3
Nakon ugradbe ormara uračunati i krpanje, gletanje do razine bojenja.</t>
  </si>
  <si>
    <t>EE ormar je 3 redni po 12 modula (32 modula ukupno), tipski proizvod proizvođača, izrađen od elektrotehničkog PVCa sa metalnim vratima i bravicom sa ključem,... i svom potrebnom opremom, redne stezaljke i sl..</t>
  </si>
  <si>
    <t>Oprema ormara:
- 3p prekidač 10kA/32A/C klasa - 2 kom.
- 4p RCD zaštitna sklopka 32A/300mA - 1 kom.
- 4p RCD zaštitna sklopka 32A/30mA - 3 kom.
- 1p prekidač 6kA/10A/B klasa - 5 kom.
- 1p prekidač 6kA/16A/B klasa - 12 kom.
- 1p prekidač 6kA/20A/B klasa - 6 kom.
- 1p prekidač 6kA/25A/B klasa - 3 kom.
- komplet sa ostalom potrebnom opremom: 
   DIN šine i ine napojne
   sabirnice, zaštite na krajevima sabirnica, tuljci,
   redne izlazne stezaljke (L1, L2, L3, N, PE, kabelski
   kanali, vezice, kompletirane oznake, zaštitni pokrovi 
   sa oznakama,..)</t>
  </si>
  <si>
    <t>Ormar mora uz to imati:
- opomenske tablice
- natpisi na vratima 
  (ime ormara, oznake opasnosti, primjenjen sustav zaštite)
- natpisi na svim sklopnim i inim elementima u ormaru
Napomena: natpisi izrađeni od PVC pločica sa trajno ugraviranim napisima.
- trajne natpise na pločicama vezanim na svim dovodnim i 
  odvodnimi kabelima (tip kabela te ime druge priključne točke)
- PVC džep za jednopolnu shemu ormara i shemu razvoda
  koje moraju biti plastificirane i uvezane u neki od PVC 
  sustava uveza.
- ispitni list koji se sastoji od minimalno:
  protokola pregleda sa ispitivanjem; popis opreme; ovjerena
  jednopolna shema, fotografija nakon opremanja sa i bez
  poklopca i sa zatvorenim vratima</t>
  </si>
  <si>
    <t>kompl.</t>
  </si>
  <si>
    <t>Dobava i ugradba elektroenergetskog ormara R-1 i R2.</t>
  </si>
  <si>
    <t>EE ormar je min. u IP44, n/ž min. dimenzija 600x800x170mm (š x v x d), tipski proizvod proizvođača, izrađen od elektrotehničkog PVCa sa PVC vratima i bravicom sa ključem,... i svom potrebnom opremom, redne stezaljke, uvodnice i sl..</t>
  </si>
  <si>
    <t>Oprema ormara:
Ormar je trenutno prazan, predviđen za ugradbu opreme reflektora.
- komplet sa ostalom potrebnom opremom: 
   DIN šine i ine napojne
   sabirnice, zaštite na krajevima sabirnica, tuljci,
   redne izlazne stezaljke (L1, L2, L3, N, PE, kabelski
   kanali, vezice, kompletirane oznake, zaštitni pokrovi 
   sa oznakama,..)</t>
  </si>
  <si>
    <t>Dobava i ugradba rasvjetne armature-visilice za rasvjetu šanka.</t>
  </si>
  <si>
    <t>rasvjetna ovjesna armatura LED tehnologija (komplet sa ovjesom) min. 10W,  800lm/4000K, CRI 80, 50000 sati (L80B10), faktor snage: ≥ 0.9</t>
  </si>
  <si>
    <t>Dobava i ugradba stropne rasvjetne armature.</t>
  </si>
  <si>
    <t>nadgradna rasvjetna armatura LED (tehnopolimerno kučište, difuzor tehnopolimer opalni) min. 24W,  2200lm/4000K, CRI 80, 50000 sati (L80B10), faktor snage: ≥ 0.9</t>
  </si>
  <si>
    <t>Dobava i ugradba priključnica. U cijenu uračunati i potrebno štemanje za ugradbu, te nakon ugradbe priključnica krpanje i gletanje do razine bojenja.</t>
  </si>
  <si>
    <t>Priključnica, sa PP tehnopolimer okvirom u neutralno bijeloj boji
sa zaštitnim kontaktom 16A, 250V~, 50Hz, sa zaštitom od neželjenog diranja (modul 2) - komplet sa kutijom+nosačem+okvirom</t>
  </si>
  <si>
    <t>Dobava i ugradba priključnica. U cijenu uračunati i potrebna krpanja i gletanja do razine bojenja.</t>
  </si>
  <si>
    <t>Industrijska priključnica, crvene boje 3P+N+PE  16A, 250V~, 50Hz</t>
  </si>
  <si>
    <t>Dobava i ugradba priključnica. Ugradba na krajeve fleksibilnog 3x2,5mm2 kabela.</t>
  </si>
  <si>
    <t>Priključnica, "gumena" u crnoj boji sa zaštitnim kontaktom 16A, 250V~, 50Hz.</t>
  </si>
  <si>
    <t>UKUPNO ELEKTROTEHNIČKI RADOVI</t>
  </si>
  <si>
    <t>REKAPITULACIJA</t>
  </si>
  <si>
    <t>GRAĐEVINSKI RADOVI</t>
  </si>
  <si>
    <t>OBRTNIČKI RADOVI</t>
  </si>
  <si>
    <t>STROJARSKI RADOVI</t>
  </si>
  <si>
    <t>ELEKTROTEHNIČKI RADOVI</t>
  </si>
  <si>
    <t>*4</t>
  </si>
  <si>
    <t>*5</t>
  </si>
  <si>
    <t>*6</t>
  </si>
  <si>
    <t>*7</t>
  </si>
  <si>
    <t>Strojno brušenje, bojanje/bajcanje prema želji investitora te lakiranje parketa na pozornici (u tri premaza) sa bezbojnim mat lakom prema uputama proizvođača. Odnosi se na stavku 1.12. Trošak adaptacije za prostor KINA_pod na pozornici.</t>
  </si>
  <si>
    <t xml:space="preserve">    Ponuditelj je dužan sve radove izvesti od kvalitetnog materijala, prema opisu i pismenim naputcima projektanta, ali sve u okviru ponuđene jedinične cijene.Ukoliko opis određene stavke dovodi ponuditelja (izvođača) u sumnju o načinu izvedbe, treba pravovremeno prije predaje ponude tražiti objašnjenje od projektanta.Sve štete nastale prilikom izvedbe, a izvođač ih je mogao spriječiti, dužan ih je ukloniti o svom trošku.Svi nekvalitetni radovi moraju se otkloniti i zamijeniti ispravnima. Sukladno tome tolerancije mjera izvedenih radova određene su običajima zanata, odnosno prema odluci nadzorne službe.                                    Izvođač je dužan sve mjere provjeravati u naravi, te o svim nejednakostima između projekta i stanja na gradilištu obavijestiti projektanta i nadzornu službu. Sva odstupanja od dogovorenih tolerancija izvođač će otkloniti o svom trošku.Sve eventualne izmjene materijala, te načina izvedbe tijekom gradnje, moraju se izvršiti isključivo pismenim dogovorom s projektantom i nadzornim inženjerom, u protivnom iste neće biti priznate pri obračunu.Za sve materijale koji se koriste prilikom izvedbe izvođač je o svom trošku dužan osigurati pravilno skladištenje. Izvođač je dužan poduzeti sve mjere na osiguranju konstrukcija od štetnog djelovanja atmosferskih utjecaja. Ukoliko do oštećenja dođe izvođač će izvršiti popravke o svom trošku. Izvođač je prilikom izvedbe dužan nadzornoj službi predati sve ateste i ispitivanja o čvrstoći i kvaliteti ugrađenog materijala. Pojedine jedinične cijene u sebi moraju sadržavati sve vrste osnovnih i pomoćnih materijala i radova do potpune gotovosti pojedine stavke (svi transporti, radne i pomoćne skele, sve potrebne mjere koje treba poduzeti da bi se zadovoljili uvjeti HTZ.) Troškovnik strojarskih radova odnosi se na stavku 1.13. Trošak adaptacije za prostor KINA_grijanje foajea.</t>
  </si>
  <si>
    <t>foaje</t>
  </si>
  <si>
    <t>zidovi "foaje", visina zida na nekim dijelovima &gt;3,0 m</t>
  </si>
  <si>
    <t>Jedinična cijena treba sadržavati:
- Sav potreban materijal, pribor i rad
- Sav potreban transport do gradilišta i na gradilištu
- Sve potrebne skele i radne platforme
- Svu pogonsku energiju
- Sva sredstva zaštite pri radu radnika na gradilištu
- Sve izmjere potrebne za izvedbu i obračun
- Ostranjivanje prljavštine i otpadaka
- Popravak na svojim i tuđim radovima zbog nepažnje
- Zaštite gotovih podova, vrata, prozora i svih radova ostalih obrtnika
- Sve predradnje, popravljanje manjih neravnina, fini čišćenje, kitanje rupica idr. Skidanje i ponovno postavljanje vrata, prozora i sl. radi premazivanja, provjetravanje prostorija radi sušenja.
Ličenje bravarije uljenim naličem uz prethodnu antikorozivnu zaštitu uključiti u stavke bravarskih radova.
Napomena: Troškovi iz stavke 1.46. Trošak adaptacije za prosor KINA_soboslikarski radovi.</t>
  </si>
  <si>
    <t>Napomena: troškovi iz stavke 1.11 Trošak adaptacije za prostor KINA_bar u foajeu.</t>
  </si>
  <si>
    <r>
      <t>Dobava i postava visoko elastičnog hidroizolacijskog morta na bazi polimer cementa</t>
    </r>
    <r>
      <rPr>
        <sz val="9"/>
        <rFont val="Arial"/>
        <family val="2"/>
        <charset val="238"/>
      </rPr>
      <t>. Mort se izvodi u dva sloja ukupne debljine 3 mm. Sve spojeve zidova i ploča izvesti sa dodatnim ojačanjem elstičnom hidroizolacijskom trakom (PP mrežica sa PVC ojačanjem za veće pomake). Podignuti na sokl 10 cm ( A4, B4, C1 ). Napomena: Troškovi iz stavke 1.15. Trošak adaptacije za prostor KINA_backstage.</t>
    </r>
  </si>
  <si>
    <t>Čišćenje i odmašćivanje postojeće betonske podloge.
Sve eventualne neravnine i veća oštećenja podloge sanirati prikladnim reparaturnim masama i reparaturnim epoksi mortom prema pravilu struke. Napomena: Troškovi iz stavke 1.15. Trošak adaptacije za prostor KINA_backstage</t>
  </si>
  <si>
    <t>*Napomena: troškovi podopolagačkih radova pod rednim brojevima 4,5,6,7 odnose se na stavku 1.10. Trošak adaptacije za prostor KINA_pod gledišta</t>
  </si>
  <si>
    <t>Unutarnja jedinica namijenjena za montažu na zid, tehničkih karakteristika:
Učin hlađenja: 2,5 - 3,5 kW
Učin grijanja: 2,8 - 4,0 kW
Razina buke (v/n): 40 - 57 dB
Vanjska jedinica: razina buke 47 dB - 69dB, sezonska energetska učinkovitost minimalno A+</t>
  </si>
  <si>
    <t>Napomena: troškovi iz elektrotehničkih radova odnose se na stavku 1.45. Trošak adaptacije za prostor KINA_električarski radovi</t>
  </si>
  <si>
    <t>Žbukanje unutrašnjih zidova i stropova jednoslojnom cementnom žbukom d=2 cm. Izravnavanje metalnom letvom, gletanje gladilicom. U svemu se pridržavati uputa proizvođača žbuke. Izvodi se u "backstageu".</t>
  </si>
  <si>
    <t>Za vrijeme izrazito visokih  ili niskih temperatura treba izbjegavati žbukanje. Prije žbukanja plohe treba očistiti i navlažiti (ukoliko upute proizvođača žbuke ne govore drugačije). Spojnice (reške) moraju biti udubljene cca 2 cm od plohe zida. Jediničnom cijenom žbukanja obuhvatiti i potrebna krpanja tijekom gradnje, a izvesti ih tako da se ne primjećuju i da ožbukani komadi ne bi otpali. Jedinična cijena sadrži:
_sav rad uključujući vanjski i unutrašnji transport do mjesta ugradbe
_sav materijal i alat s uskladištenjem,
_zaštitu zidova od utjecaja vrućine, hladnoće i atmosferskih nepogoda,
_poduzimanje mjera zaštite na radu,
_čišćenje prostorija po završetku radova od morta i otpada,
_sve posredne i neposredne troškove,
_svu štetu učinjenu na vlastitim ili tuđim radovima nastalu uslijed nepažnje. Napomena: Troškovi se odnose na stavku 1.15. Trošak adaptacije za prostor KINA_backstage</t>
  </si>
  <si>
    <t>Izvođač treba upotrijebiti materijal  koji u svemu odgovara uzorku kojeg odabere projektant/investitor.</t>
  </si>
  <si>
    <t xml:space="preserve">Prije početka radova, izvođač je dužan ustanoviti kakvoću podloge na kojoj se izvode keramičarski radovi, a ako ona nije dobra, mora o tome obavijestiti naručioca radova kako bi se podloga mogla na vrijeme popraviti i pripremiti za izvedbu keramičarskih radova..Sav prostor između pločica i zida treba biti potpuno ispunjen vezivnim materijalom. </t>
  </si>
  <si>
    <t>Podove na otvorenim površinama izvesti s dilatacijama, tako da ni u jednom smjeru razmak između njih nije veći od 3 m.</t>
  </si>
  <si>
    <t>Pločice se polažu ''fuga na fugu'' ako nije drugačije označeno. Širine fuga moraju biti na cijeloj površini jednake. Za oblaganje uglova koriste se zaobljene završne pločice ili aluminijski zaobljeni profili.</t>
  </si>
  <si>
    <t>Jedinična cijena treba sadržavati sav potreban transport do gradilišta i na gradilištu, sav potreban materijal, glavni i pomoćni pribor, sav potreban rad, pomagala kod rada, uklanjanje nečistoća nastalih tijekom rada kao i odvoz smeća (ambalaže) i zaštitu od oštećenja do predaje radova.</t>
  </si>
  <si>
    <t>UKUPNO KERAMIČARSKI RADOVI</t>
  </si>
  <si>
    <t>Kriterij za ocjenu jednakovrijednosti:</t>
  </si>
  <si>
    <t>Dekorativna viseća svjetiljka, maksimalne snage 60 W, žarulja E27, LED, temperatura boje svjetla maksimalno 3000 K; aluminijsko cilindrično sjenilo, u mat crnoj boji izvana, u boji mjedi iznutra, dimenzija ø 10 cm, visine 18 cm; polukružna ručka obložena kožom, metalni spojni elementi u boji mjedi, ovjes 2m duljine.</t>
  </si>
  <si>
    <t>III. KERAMIČARSKI RADOVI</t>
  </si>
  <si>
    <t>IV</t>
  </si>
  <si>
    <t>KERAMIČARSKI RADOVI</t>
  </si>
  <si>
    <t>Zidne police š x v 67,8x188 cm, dubine 17 cm. Okvir police od troslojne iverice d=38 mm, oplemenjene melaminskom folijom u dekoru prema izboru projektanta arh. projekta. Poleđina od troslojne iverice d=10 mm, oplemenjene melaminskom folijom u dekoru prema izboru projektanta arh. projekta. Rubove obraditi zaobljenom ABS trakom debljine 2 mm. Police od bezbojnog prozirnog kristalnog stakla debljine 6 mm s obrađenim rubovima. Na vanjski rub police postaviti metalni profil 10x10 mm, u mat crnoj boji. Police učvrstiti metalnim nosačima, plastificiranim u boju prema izboru projektanta arh. projekta. Unutar poleđine ugraditi LED trake koje osvjetljavaju police odozdo. Predvidjeti poziciju TRAFA za LED. Temperatura boje svjetla maksimalno 3000 K.</t>
  </si>
  <si>
    <t>IV OPREMA</t>
  </si>
  <si>
    <t>UKUPNA CIJENA BEZ PDV-a</t>
  </si>
  <si>
    <t>PDV</t>
  </si>
  <si>
    <t>UKUPNA CIJENA S PDV-om</t>
  </si>
  <si>
    <t>Na pripremljenu podlogu iz stavke 1
dobava i postava homogene elastične podne obloge od linoleuma debljine 2.5 mm u trakama širine 200 cm, trajno antistatične i otporne na toplinu trenja i goruće opuške. Podna obloga mora imati ekstremnu otpornost na habanje. Podna obloga se cijelom površinom lijepi za podlogu specijalnim disperzjskim ljepilom bez emisije štetnih tvari,utrošak ca 300-350 g/m². Rubovi traka moraju biti krojeni i pripremljeni za zavarivanje spojeva. Sve spojeve rola zavariti specijalnom taljivom elektrodom prema preporuci proizvođača linoleuma. Spoj linoleuma i metalnog profila na pragovima vrata izvesti sa reškom širine 3 mm radi naknadnog brtvljenja specijalnom vodonepropusnom masom. Linoleum u boji prema izboru investitora.
Uključivo dobava materijala, izvedba i
upotreba svih potrebnih alata i uređaja,
te završno čišćenje i impregnacija u minimalno
dva premaza odgovarajućim sredstvom
prema preporuci proizvođača. Troškovi iz stavki 1.14. Trošak adaptacije za prostor KINA_pod u foajeu te 1.15. Trošak adaptacije za prostor KINA_backstage.</t>
  </si>
  <si>
    <t>Dobava, doprema materijala i postava zidnih gres keramičkih pločica I.klase na zid iznad retropulta. Pločice 10x30 cm, u boji prema izboru projektanta arh. projekta.  Pločice se postavljaju lijepljenjem na pripremljenu podlogu visokoelastičnim PU ljepilom prema planu polaganja, list 19. Vodootporna fuga 1,5 mm, u boji prema izboru projektanta arh. projekta. Završni rub keramičke pločice obraditi fug masom. Uzorak po odabiru Naručitelja.</t>
  </si>
  <si>
    <t>Postava tepisona u rolama ljepljenjem na pripremljenu podlogu, širina role 4-5m, debljina 6-15 mm, certifikat gorivosti minimalno B1, tepison uključen u cijenu. Uzorak po odabiru Naručitelja.</t>
  </si>
  <si>
    <t>Dobava, montaža i spajanje nadgradne stropne svjetiljke. Dimenzija kao postojeće nadgradne stropne svjetiljke u ulaznom prostoru (68x129 cm) kvadratična. Minimalno 32 W, temperatura boje svjetla maksimalno 3000K, svjetlosni tok svjetiljke minimalno 2970 lm, indeks uzvarat boje minimalno 80, vijek trajanja minimalno 5000 sati, integrirano napajanje. Metalno kućište, difuzor od bijelog mutnog stakla. Dozvoljeno odstupanje od dimenzija +/- 2%. Uzorak po odabiru Naručitelja.</t>
  </si>
  <si>
    <t>Dobava, montaža i spajanje viseće dekorativne svjetiljke s uključenim izvorom svjetla, 60 W, LED, tip kao TYLER ili jednakovrijedno: _______________________________________. Uzorak po odabiru Naručitelja.</t>
  </si>
  <si>
    <t>Nabava radova adaptacije kino dvorane u Sv. Filip i Jakovu u sklopu provedbe projekta "KINO – Centar za Kulturu, INovaciju i Obrazovanje"</t>
  </si>
  <si>
    <t>D. TROŠKOVNIK ELEKTROTEHNIČKIH RADOVA</t>
  </si>
  <si>
    <t xml:space="preserve">Izrada, dobava i montaža šanka po mjeri. Šank se sastoji od podkonstrukcije s oplatom, gornjom pločom te prednjom maskom veličine 3,97 m2. Pult i retropult izrađeni od iveral d=18 mm, u dekoru prema odabiru projektanta arhitektonskog projekta. Šank je opremljen unutrašnjim spremištima i s pripremljenom konstrukcijom za smještaj aparata.
Cijena stavke uključuje izradu nacrta s mikrolokacijama instalacija.
</t>
  </si>
  <si>
    <r>
      <t xml:space="preserve">Pult:
</t>
    </r>
    <r>
      <rPr>
        <sz val="10"/>
        <color rgb="FF000000"/>
        <rFont val="Arial"/>
        <family val="2"/>
        <charset val="238"/>
      </rPr>
      <t>Dimenzije: Dužina 327.7 cm, širina: 60 i 40 cm, visina: 90 cm, ukupna visina: 110 cm.</t>
    </r>
    <r>
      <rPr>
        <sz val="10"/>
        <color rgb="FF000000"/>
        <rFont val="Arial"/>
        <family val="2"/>
        <charset val="238"/>
      </rPr>
      <t xml:space="preserve">
Potkonstrukcija radnog pulta od iveral d=18 mm. Sve fronte i vidljive bočne stranice iveral d=18 mm, u dekoru prema odabiru projektanta arhitektonskog projekta.</t>
    </r>
    <r>
      <rPr>
        <sz val="10"/>
        <color rgb="FF000000"/>
        <rFont val="Arial"/>
        <family val="2"/>
        <charset val="238"/>
      </rPr>
      <t xml:space="preserve">
Predvidjeti ugradnju jednoručne mješalice za sudoper i ugradbenog inox sudopera 75x41x16cm. Pult opremiti spremištima i policama.</t>
    </r>
    <r>
      <rPr>
        <sz val="10"/>
        <color rgb="FF000000"/>
        <rFont val="Arial"/>
        <family val="2"/>
        <charset val="238"/>
      </rPr>
      <t xml:space="preserve">
</t>
    </r>
    <r>
      <rPr>
        <b/>
        <sz val="10"/>
        <color rgb="FF000000"/>
        <rFont val="Arial"/>
        <family val="2"/>
        <charset val="238"/>
      </rPr>
      <t xml:space="preserve">Retropult:
</t>
    </r>
    <r>
      <rPr>
        <sz val="10"/>
        <color rgb="FF000000"/>
        <rFont val="Arial"/>
        <family val="2"/>
        <charset val="238"/>
      </rPr>
      <t>Dimenzije: Dužina 346 cm, širina: 67.8 cm, visina: 90.</t>
    </r>
    <r>
      <rPr>
        <sz val="10"/>
        <color rgb="FF000000"/>
        <rFont val="Arial"/>
        <family val="2"/>
        <charset val="238"/>
      </rPr>
      <t xml:space="preserve">
Potkonstrukcija retropulta od iveral d=18 mm. Sve fronte iveral d=18 mm, u dekoru prema odabiru projektanta arhitektonskog projekta.</t>
    </r>
    <r>
      <rPr>
        <sz val="10"/>
        <color rgb="FF000000"/>
        <rFont val="Arial"/>
        <family val="2"/>
        <charset val="238"/>
      </rPr>
      <t xml:space="preserve">
Predvidjeti ugradnju podpultnog hladnjaka. Retropult opremiti spremištima i ladicama.</t>
    </r>
    <r>
      <rPr>
        <sz val="10"/>
        <color rgb="FF000000"/>
        <rFont val="Arial"/>
        <family val="2"/>
        <charset val="238"/>
      </rPr>
      <t xml:space="preserve">
</t>
    </r>
  </si>
  <si>
    <t xml:space="preserve">Gornja ploča šanka: Gornja ploča šanka razvedenog tlocrta, širine 30 cm, debljine 4 cm, izvedena od iveral d=18 mm, u dekoru prema odabiru projektanta arhitektonskog projekta u jednom sloju, rubovi obrađeni pod kutem od 45 stupnjeva, u dubini od 5mm.
Obloga šanka: Frontu i bočnu stranicu šanka izvesti od iveral d=18 mm, u dekoru prema odabiru projektanta arhitektonskog projekta.
Sve dimenzije i mjere opreme provjeriti u naravi!
Predati radioničke nacrte investitoru i arhitektu na odobrenje!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</si>
</sst>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kn&quot;_-;\-* #,##0.00\ &quot;kn&quot;_-;_-* &quot;-&quot;??\ &quot;kn&quot;_-;_-@_-"/>
    <numFmt numFmtId="43" formatCode="_-* #,##0.00\ _k_n_-;\-* #,##0.00\ _k_n_-;_-* &quot;-&quot;??\ _k_n_-;_-@_-"/>
    <numFmt numFmtId="164" formatCode="0.00;[Red]0.00"/>
    <numFmt numFmtId="165" formatCode="###,##0.00"/>
    <numFmt numFmtId="166" formatCode="#,##0.00\ _k_n"/>
    <numFmt numFmtId="167" formatCode="#,##0.00&quot;      &quot;;#,##0.00&quot;      &quot;;&quot;-&quot;#&quot;      &quot;;&quot; &quot;@&quot; &quot;"/>
  </numFmts>
  <fonts count="44">
    <font>
      <sz val="11"/>
      <color theme="1"/>
      <name val="Calibri"/>
      <family val="2"/>
      <charset val="238"/>
      <scheme val="minor"/>
    </font>
    <font>
      <b/>
      <sz val="11"/>
      <name val="Arial"/>
      <family val="2"/>
      <charset val="238"/>
    </font>
    <font>
      <b/>
      <sz val="10"/>
      <name val="Arial"/>
      <family val="2"/>
      <charset val="238"/>
    </font>
    <font>
      <sz val="10"/>
      <name val="Arial"/>
      <family val="2"/>
      <charset val="238"/>
    </font>
    <font>
      <b/>
      <sz val="9"/>
      <name val="Arial"/>
      <family val="2"/>
      <charset val="238"/>
    </font>
    <font>
      <b/>
      <sz val="12"/>
      <name val="Arial"/>
      <family val="2"/>
      <charset val="238"/>
    </font>
    <font>
      <b/>
      <i/>
      <sz val="10"/>
      <name val="Arial"/>
      <family val="2"/>
      <charset val="238"/>
    </font>
    <font>
      <b/>
      <u/>
      <sz val="10"/>
      <name val="Arial"/>
      <family val="2"/>
      <charset val="238"/>
    </font>
    <font>
      <sz val="10"/>
      <color rgb="FF000000"/>
      <name val="Arial1"/>
      <charset val="238"/>
    </font>
    <font>
      <sz val="10"/>
      <color theme="1"/>
      <name val="Arial"/>
      <family val="2"/>
      <charset val="238"/>
    </font>
    <font>
      <b/>
      <sz val="8"/>
      <name val="Arial"/>
      <family val="2"/>
      <charset val="238"/>
    </font>
    <font>
      <sz val="10"/>
      <color rgb="FF000000"/>
      <name val="Arial"/>
      <family val="2"/>
      <charset val="238"/>
    </font>
    <font>
      <sz val="10"/>
      <name val="Arial CE"/>
      <family val="2"/>
      <charset val="238"/>
    </font>
    <font>
      <sz val="9"/>
      <name val="Arial"/>
      <family val="2"/>
      <charset val="238"/>
    </font>
    <font>
      <sz val="10"/>
      <name val="Calibri"/>
      <family val="2"/>
      <charset val="238"/>
    </font>
    <font>
      <sz val="11"/>
      <color theme="1"/>
      <name val="Calibri"/>
      <family val="2"/>
      <charset val="238"/>
      <scheme val="minor"/>
    </font>
    <font>
      <sz val="11"/>
      <color theme="1"/>
      <name val="Arial"/>
      <family val="2"/>
      <charset val="238"/>
    </font>
    <font>
      <sz val="12"/>
      <name val="Times New Roman"/>
      <family val="1"/>
      <charset val="238"/>
    </font>
    <font>
      <sz val="12"/>
      <name val="Arial"/>
      <family val="2"/>
      <charset val="238"/>
    </font>
    <font>
      <b/>
      <sz val="10"/>
      <color theme="1"/>
      <name val="Arial"/>
      <family val="2"/>
      <charset val="238"/>
    </font>
    <font>
      <b/>
      <u/>
      <sz val="12"/>
      <name val="Arial"/>
      <family val="2"/>
      <charset val="238"/>
    </font>
    <font>
      <b/>
      <u/>
      <sz val="10"/>
      <color theme="1"/>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name val="MS Sans Serif"/>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i/>
      <sz val="12"/>
      <color theme="1"/>
      <name val="Arial"/>
      <family val="2"/>
      <charset val="238"/>
    </font>
    <font>
      <b/>
      <sz val="14"/>
      <name val="Arial"/>
      <family val="2"/>
      <charset val="238"/>
    </font>
    <font>
      <b/>
      <sz val="10"/>
      <color rgb="FF000000"/>
      <name val="Arial"/>
      <family val="2"/>
      <charset val="238"/>
    </font>
    <font>
      <sz val="11"/>
      <color rgb="FF000000"/>
      <name val="Calibri"/>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12" fillId="0" borderId="0">
      <alignment vertical="top"/>
    </xf>
    <xf numFmtId="43" fontId="15" fillId="0" borderId="0" applyFont="0" applyFill="0" applyBorder="0" applyAlignment="0" applyProtection="0"/>
    <xf numFmtId="0" fontId="3"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35" fillId="23" borderId="7" applyNumberFormat="0" applyFont="0" applyAlignment="0" applyProtection="0"/>
    <xf numFmtId="0" fontId="36" fillId="20"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167" fontId="43" fillId="0" borderId="0"/>
  </cellStyleXfs>
  <cellXfs count="122">
    <xf numFmtId="0" fontId="0" fillId="0" borderId="0" xfId="0"/>
    <xf numFmtId="0" fontId="2" fillId="0" borderId="0" xfId="0" applyFont="1" applyFill="1" applyBorder="1" applyAlignment="1">
      <alignment horizontal="left"/>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right" vertical="top"/>
    </xf>
    <xf numFmtId="0" fontId="3" fillId="0" borderId="0" xfId="0" applyFont="1" applyFill="1" applyBorder="1" applyAlignment="1">
      <alignment wrapText="1"/>
    </xf>
    <xf numFmtId="0" fontId="3" fillId="0" borderId="0" xfId="0" applyFont="1" applyFill="1" applyBorder="1"/>
    <xf numFmtId="164" fontId="3" fillId="0" borderId="0" xfId="0" applyNumberFormat="1" applyFont="1" applyFill="1" applyBorder="1" applyAlignment="1" applyProtection="1">
      <alignment horizontal="center"/>
      <protection hidden="1"/>
    </xf>
    <xf numFmtId="0" fontId="3" fillId="0" borderId="0" xfId="0" applyFont="1" applyFill="1" applyBorder="1" applyAlignment="1">
      <alignment horizont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64" fontId="3" fillId="0" borderId="0" xfId="0" applyNumberFormat="1" applyFont="1" applyFill="1" applyBorder="1" applyAlignment="1" applyProtection="1">
      <alignment horizontal="center" vertical="center"/>
      <protection hidden="1"/>
    </xf>
    <xf numFmtId="4" fontId="3" fillId="0" borderId="0" xfId="0" applyNumberFormat="1" applyFont="1" applyAlignment="1">
      <alignment horizontal="left" vertical="top" wrapText="1" readingOrder="1"/>
    </xf>
    <xf numFmtId="4" fontId="3" fillId="0" borderId="0" xfId="0" applyNumberFormat="1" applyFont="1" applyAlignment="1">
      <alignment horizontal="left" vertical="center" wrapText="1" readingOrder="1"/>
    </xf>
    <xf numFmtId="4" fontId="3" fillId="0" borderId="0" xfId="0" applyNumberFormat="1" applyFont="1" applyAlignment="1">
      <alignment horizontal="right" wrapText="1" readingOrder="1"/>
    </xf>
    <xf numFmtId="0" fontId="5" fillId="0" borderId="0" xfId="0" applyFont="1" applyFill="1" applyBorder="1" applyAlignment="1">
      <alignment horizontal="left"/>
    </xf>
    <xf numFmtId="0" fontId="7" fillId="0" borderId="0" xfId="0" applyFont="1" applyFill="1" applyBorder="1" applyAlignment="1">
      <alignment wrapText="1"/>
    </xf>
    <xf numFmtId="0" fontId="3" fillId="0" borderId="0" xfId="0" applyFont="1" applyFill="1" applyBorder="1" applyAlignment="1">
      <alignment horizontal="left" vertical="top"/>
    </xf>
    <xf numFmtId="0" fontId="3" fillId="0" borderId="0" xfId="0" applyFont="1" applyFill="1"/>
    <xf numFmtId="0" fontId="3" fillId="0" borderId="0" xfId="0" applyFont="1" applyFill="1" applyAlignment="1">
      <alignment horizontal="right" vertical="top"/>
    </xf>
    <xf numFmtId="0" fontId="3" fillId="0" borderId="0" xfId="0" applyFont="1" applyFill="1" applyAlignment="1">
      <alignment wrapText="1"/>
    </xf>
    <xf numFmtId="0" fontId="0" fillId="0" borderId="0" xfId="0" applyAlignment="1">
      <alignment horizontal="center" vertical="center"/>
    </xf>
    <xf numFmtId="0" fontId="9" fillId="0" borderId="0" xfId="0" applyFont="1" applyAlignment="1">
      <alignment wrapText="1"/>
    </xf>
    <xf numFmtId="0" fontId="9" fillId="0" borderId="0" xfId="0" applyFont="1" applyAlignment="1">
      <alignment vertical="top" wrapText="1"/>
    </xf>
    <xf numFmtId="0" fontId="8" fillId="0" borderId="0" xfId="0" applyFont="1" applyBorder="1" applyAlignment="1">
      <alignment horizontal="left" vertical="top" wrapText="1" shrinkToFit="1"/>
    </xf>
    <xf numFmtId="0" fontId="4" fillId="0" borderId="0" xfId="0" applyNumberFormat="1" applyFont="1" applyFill="1" applyBorder="1" applyAlignment="1">
      <alignment vertical="top" wrapText="1"/>
    </xf>
    <xf numFmtId="0" fontId="10" fillId="0" borderId="0" xfId="0" applyNumberFormat="1" applyFont="1" applyFill="1" applyBorder="1" applyAlignment="1">
      <alignment vertical="top" wrapText="1"/>
    </xf>
    <xf numFmtId="0" fontId="2" fillId="0" borderId="0" xfId="0" applyFont="1" applyFill="1" applyBorder="1" applyAlignment="1">
      <alignment horizontal="center" wrapText="1"/>
    </xf>
    <xf numFmtId="0" fontId="10" fillId="0" borderId="0" xfId="0" applyNumberFormat="1" applyFont="1" applyFill="1" applyBorder="1" applyAlignment="1">
      <alignment horizontal="center" vertical="top" wrapText="1"/>
    </xf>
    <xf numFmtId="0" fontId="3" fillId="0" borderId="0" xfId="0" applyFont="1" applyBorder="1" applyAlignment="1">
      <alignment horizontal="right" vertical="top"/>
    </xf>
    <xf numFmtId="0" fontId="7" fillId="0" borderId="0" xfId="0" applyFont="1" applyBorder="1" applyAlignment="1">
      <alignment wrapText="1"/>
    </xf>
    <xf numFmtId="165" fontId="3" fillId="0" borderId="0" xfId="0" applyNumberFormat="1" applyFont="1" applyFill="1" applyBorder="1"/>
    <xf numFmtId="0" fontId="3" fillId="0" borderId="0" xfId="0" applyFont="1" applyBorder="1" applyAlignment="1">
      <alignment wrapText="1"/>
    </xf>
    <xf numFmtId="2" fontId="3" fillId="0" borderId="0" xfId="0" applyNumberFormat="1" applyFont="1" applyFill="1" applyBorder="1" applyAlignment="1">
      <alignment horizontal="center"/>
    </xf>
    <xf numFmtId="0" fontId="2" fillId="0" borderId="0" xfId="0" applyFont="1" applyBorder="1" applyAlignment="1">
      <alignment wrapText="1"/>
    </xf>
    <xf numFmtId="0" fontId="9" fillId="0" borderId="0" xfId="0" applyFont="1" applyAlignment="1">
      <alignment vertical="top"/>
    </xf>
    <xf numFmtId="0" fontId="9" fillId="0" borderId="0" xfId="0" applyFont="1" applyAlignment="1">
      <alignment horizontal="center" vertical="center"/>
    </xf>
    <xf numFmtId="0" fontId="9" fillId="0" borderId="0" xfId="0" applyFont="1"/>
    <xf numFmtId="2" fontId="3" fillId="0" borderId="0" xfId="0" applyNumberFormat="1" applyFont="1" applyFill="1" applyBorder="1" applyAlignment="1">
      <alignment horizontal="center" vertical="center" wrapText="1"/>
    </xf>
    <xf numFmtId="0" fontId="3" fillId="0" borderId="0" xfId="0" applyFont="1" applyFill="1" applyBorder="1" applyAlignment="1">
      <alignment horizontal="right" vertical="top" wrapText="1"/>
    </xf>
    <xf numFmtId="0" fontId="4" fillId="0" borderId="0" xfId="0" applyNumberFormat="1" applyFont="1" applyFill="1" applyBorder="1" applyAlignment="1">
      <alignment horizontal="center" vertical="top" wrapText="1"/>
    </xf>
    <xf numFmtId="0" fontId="3" fillId="0" borderId="0" xfId="1" applyNumberFormat="1" applyFont="1" applyFill="1" applyAlignment="1">
      <alignment horizontal="left" vertical="top" wrapText="1"/>
    </xf>
    <xf numFmtId="0" fontId="9" fillId="0" borderId="0" xfId="0" applyFont="1" applyAlignment="1">
      <alignment horizontal="right" vertical="top"/>
    </xf>
    <xf numFmtId="4" fontId="5" fillId="0" borderId="0" xfId="0" applyNumberFormat="1" applyFont="1" applyFill="1" applyAlignment="1">
      <alignment horizontal="left" vertical="center" wrapText="1" readingOrder="1"/>
    </xf>
    <xf numFmtId="0" fontId="11" fillId="0" borderId="0" xfId="0" applyFont="1" applyAlignment="1">
      <alignment vertical="top" wrapText="1"/>
    </xf>
    <xf numFmtId="0" fontId="11" fillId="0" borderId="0" xfId="0" applyFont="1" applyAlignment="1">
      <alignment horizontal="justify" vertical="top" wrapText="1"/>
    </xf>
    <xf numFmtId="0" fontId="16" fillId="0" borderId="0" xfId="0" applyFont="1"/>
    <xf numFmtId="43" fontId="10" fillId="0" borderId="0" xfId="2" applyFont="1" applyFill="1" applyBorder="1" applyAlignment="1">
      <alignment horizontal="center" vertical="top" wrapText="1"/>
    </xf>
    <xf numFmtId="43" fontId="0" fillId="0" borderId="0" xfId="2" applyFont="1" applyAlignment="1">
      <alignment horizontal="right"/>
    </xf>
    <xf numFmtId="43" fontId="2" fillId="0" borderId="0" xfId="2" applyFont="1" applyFill="1" applyBorder="1" applyAlignment="1">
      <alignment horizontal="center" vertical="center"/>
    </xf>
    <xf numFmtId="43" fontId="3" fillId="0" borderId="0" xfId="2" applyFont="1" applyFill="1" applyBorder="1" applyAlignment="1">
      <alignment horizontal="right"/>
    </xf>
    <xf numFmtId="0" fontId="4" fillId="0" borderId="0" xfId="0" applyFont="1" applyFill="1" applyBorder="1" applyAlignment="1">
      <alignment horizontal="center" wrapText="1"/>
    </xf>
    <xf numFmtId="0" fontId="4" fillId="0" borderId="0" xfId="0" applyFont="1" applyFill="1" applyBorder="1" applyAlignment="1">
      <alignment horizontal="center" vertical="center"/>
    </xf>
    <xf numFmtId="0" fontId="17"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center"/>
    </xf>
    <xf numFmtId="43" fontId="3" fillId="0" borderId="0" xfId="2" applyFont="1" applyFill="1" applyBorder="1" applyAlignment="1">
      <alignment horizontal="right" vertical="center" wrapText="1"/>
    </xf>
    <xf numFmtId="0" fontId="2" fillId="0" borderId="0" xfId="0" applyFont="1" applyFill="1" applyBorder="1" applyAlignment="1">
      <alignment horizontal="right" vertical="center"/>
    </xf>
    <xf numFmtId="43" fontId="0" fillId="0" borderId="0" xfId="2" applyFont="1" applyAlignment="1">
      <alignment horizontal="left" vertical="center"/>
    </xf>
    <xf numFmtId="43" fontId="9" fillId="0" borderId="0" xfId="2" applyFont="1" applyAlignment="1">
      <alignment horizontal="right"/>
    </xf>
    <xf numFmtId="43" fontId="2" fillId="0" borderId="0" xfId="2" applyFont="1" applyFill="1" applyBorder="1" applyAlignment="1">
      <alignment horizontal="center" vertical="top" wrapText="1"/>
    </xf>
    <xf numFmtId="0" fontId="20" fillId="0" borderId="0" xfId="0" applyFont="1" applyAlignment="1">
      <alignment horizontal="center" vertical="top" wrapText="1"/>
    </xf>
    <xf numFmtId="0" fontId="5" fillId="0" borderId="0" xfId="0" applyFont="1" applyAlignment="1">
      <alignment horizontal="left" vertical="top" wrapText="1"/>
    </xf>
    <xf numFmtId="43" fontId="0" fillId="0" borderId="0" xfId="2" applyFont="1" applyAlignment="1">
      <alignment horizontal="right"/>
    </xf>
    <xf numFmtId="2" fontId="3" fillId="0" borderId="0" xfId="2" applyNumberFormat="1" applyFont="1" applyFill="1" applyBorder="1" applyAlignment="1">
      <alignment horizontal="right" vertical="center"/>
    </xf>
    <xf numFmtId="4" fontId="9" fillId="0" borderId="0" xfId="2" applyNumberFormat="1" applyFont="1" applyAlignment="1">
      <alignment horizontal="right" vertical="center"/>
    </xf>
    <xf numFmtId="4" fontId="3" fillId="0" borderId="0" xfId="2" applyNumberFormat="1" applyFont="1" applyFill="1" applyBorder="1" applyAlignment="1">
      <alignment horizontal="right" vertical="center"/>
    </xf>
    <xf numFmtId="4" fontId="3" fillId="0" borderId="0" xfId="2" applyNumberFormat="1" applyFont="1" applyFill="1" applyBorder="1" applyAlignment="1" applyProtection="1">
      <alignment horizontal="right"/>
      <protection hidden="1"/>
    </xf>
    <xf numFmtId="4" fontId="2" fillId="0" borderId="0" xfId="2" applyNumberFormat="1" applyFont="1" applyFill="1" applyBorder="1" applyAlignment="1">
      <alignment horizontal="right" vertical="center"/>
    </xf>
    <xf numFmtId="4" fontId="9" fillId="0" borderId="0" xfId="0" applyNumberFormat="1" applyFont="1" applyAlignment="1">
      <alignment horizontal="right"/>
    </xf>
    <xf numFmtId="0" fontId="9" fillId="0" borderId="0" xfId="0" applyFont="1" applyAlignment="1">
      <alignment horizontal="center" vertical="center" wrapText="1"/>
    </xf>
    <xf numFmtId="0" fontId="5" fillId="0" borderId="0" xfId="0" applyFont="1" applyAlignment="1">
      <alignment horizontal="left" vertical="top" wrapText="1"/>
    </xf>
    <xf numFmtId="0" fontId="21" fillId="0" borderId="0" xfId="0" applyFont="1"/>
    <xf numFmtId="0" fontId="19" fillId="0" borderId="0" xfId="0" applyFont="1"/>
    <xf numFmtId="0" fontId="2" fillId="0" borderId="0" xfId="0" applyFont="1" applyFill="1" applyBorder="1" applyAlignment="1">
      <alignment wrapText="1"/>
    </xf>
    <xf numFmtId="0" fontId="2" fillId="0" borderId="0" xfId="0" applyFont="1" applyFill="1" applyBorder="1" applyAlignment="1">
      <alignment horizontal="left"/>
    </xf>
    <xf numFmtId="0" fontId="3" fillId="0" borderId="0" xfId="0" applyFont="1" applyFill="1" applyBorder="1"/>
    <xf numFmtId="0" fontId="2" fillId="0" borderId="0" xfId="0" applyFont="1" applyBorder="1" applyAlignment="1">
      <alignment horizontal="right"/>
    </xf>
    <xf numFmtId="0" fontId="3" fillId="0" borderId="0" xfId="0" applyFont="1" applyFill="1" applyBorder="1"/>
    <xf numFmtId="44" fontId="3" fillId="0" borderId="0" xfId="0" applyNumberFormat="1" applyFont="1" applyFill="1" applyBorder="1" applyAlignment="1">
      <alignment horizontal="right" vertical="center"/>
    </xf>
    <xf numFmtId="2" fontId="0" fillId="0" borderId="0" xfId="0" applyNumberFormat="1"/>
    <xf numFmtId="4" fontId="16" fillId="0" borderId="0" xfId="0" applyNumberFormat="1" applyFont="1"/>
    <xf numFmtId="166" fontId="9" fillId="0" borderId="0" xfId="0" applyNumberFormat="1" applyFont="1" applyAlignment="1">
      <alignment wrapText="1"/>
    </xf>
    <xf numFmtId="166" fontId="9" fillId="0" borderId="0" xfId="0" applyNumberFormat="1" applyFont="1" applyAlignment="1">
      <alignment horizontal="center" vertical="center" wrapText="1"/>
    </xf>
    <xf numFmtId="166" fontId="9" fillId="0" borderId="0" xfId="0" applyNumberFormat="1" applyFont="1" applyAlignment="1">
      <alignment horizontal="right" vertical="center" wrapText="1"/>
    </xf>
    <xf numFmtId="166" fontId="9" fillId="0" borderId="0" xfId="0" applyNumberFormat="1" applyFont="1" applyAlignment="1">
      <alignment horizontal="right" wrapText="1"/>
    </xf>
    <xf numFmtId="166" fontId="16" fillId="0" borderId="0" xfId="0" applyNumberFormat="1" applyFont="1" applyAlignment="1">
      <alignment vertical="center"/>
    </xf>
    <xf numFmtId="166" fontId="16" fillId="0" borderId="0" xfId="0" applyNumberFormat="1" applyFont="1"/>
    <xf numFmtId="166" fontId="9" fillId="0" borderId="0" xfId="2" applyNumberFormat="1" applyFont="1" applyAlignment="1">
      <alignment horizontal="left" vertical="center"/>
    </xf>
    <xf numFmtId="166" fontId="9" fillId="0" borderId="0" xfId="0" applyNumberFormat="1" applyFont="1" applyAlignment="1">
      <alignment horizontal="left" vertical="center"/>
    </xf>
    <xf numFmtId="0" fontId="11" fillId="0" borderId="0" xfId="0" applyFont="1" applyAlignment="1">
      <alignment vertical="top" wrapText="1"/>
    </xf>
    <xf numFmtId="0" fontId="2" fillId="0" borderId="0" xfId="0" applyFont="1" applyFill="1" applyBorder="1" applyAlignment="1">
      <alignment horizontal="left"/>
    </xf>
    <xf numFmtId="0" fontId="3" fillId="0" borderId="0" xfId="0" applyFont="1" applyFill="1" applyBorder="1"/>
    <xf numFmtId="0" fontId="11" fillId="0" borderId="0" xfId="0" applyFont="1" applyAlignment="1">
      <alignment horizontal="center" vertical="center"/>
    </xf>
    <xf numFmtId="4" fontId="16" fillId="0" borderId="0" xfId="2" applyNumberFormat="1" applyFont="1" applyAlignment="1">
      <alignment horizontal="right" vertical="center"/>
    </xf>
    <xf numFmtId="0" fontId="11" fillId="0" borderId="0" xfId="0" applyFont="1" applyAlignment="1">
      <alignment horizontal="right" vertical="top"/>
    </xf>
    <xf numFmtId="0" fontId="42" fillId="0" borderId="0" xfId="0" applyFont="1" applyAlignment="1">
      <alignment vertical="top" wrapText="1"/>
    </xf>
    <xf numFmtId="4" fontId="11" fillId="0" borderId="0" xfId="0" applyNumberFormat="1" applyFont="1" applyAlignment="1">
      <alignment horizontal="center" vertical="center"/>
    </xf>
    <xf numFmtId="4" fontId="11" fillId="0" borderId="0" xfId="45" applyNumberFormat="1" applyFont="1" applyBorder="1" applyAlignment="1" applyProtection="1">
      <alignment horizontal="right" vertical="center"/>
    </xf>
    <xf numFmtId="0" fontId="11" fillId="0" borderId="0" xfId="0" applyFont="1" applyAlignment="1">
      <alignment horizontal="left" vertical="top" wrapText="1"/>
    </xf>
    <xf numFmtId="4" fontId="0" fillId="0" borderId="0" xfId="0" applyNumberFormat="1"/>
    <xf numFmtId="0" fontId="40"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1" fillId="0" borderId="0" xfId="0" applyFont="1" applyFill="1" applyBorder="1" applyAlignment="1">
      <alignment horizontal="left"/>
    </xf>
    <xf numFmtId="4" fontId="5" fillId="0" borderId="0" xfId="0" applyNumberFormat="1" applyFont="1" applyFill="1" applyAlignment="1">
      <alignment horizontal="left" vertical="center" wrapText="1" readingOrder="1"/>
    </xf>
    <xf numFmtId="0" fontId="11" fillId="0" borderId="0" xfId="0" applyFont="1" applyAlignment="1">
      <alignment vertical="top" wrapText="1"/>
    </xf>
    <xf numFmtId="0" fontId="2" fillId="0" borderId="0" xfId="0" applyFont="1" applyFill="1" applyAlignment="1">
      <alignment horizontal="left"/>
    </xf>
    <xf numFmtId="4" fontId="41" fillId="0" borderId="0" xfId="0" applyNumberFormat="1" applyFont="1" applyFill="1" applyAlignment="1">
      <alignment horizontal="center" vertical="center" wrapText="1" readingOrder="1"/>
    </xf>
    <xf numFmtId="4" fontId="3" fillId="0" borderId="0" xfId="0" applyNumberFormat="1" applyFont="1" applyFill="1" applyAlignment="1">
      <alignment vertical="top" wrapText="1" readingOrder="1"/>
    </xf>
    <xf numFmtId="4" fontId="3" fillId="0" borderId="0" xfId="0" applyNumberFormat="1" applyFont="1" applyFill="1" applyAlignment="1">
      <alignment horizontal="left" vertical="top" wrapText="1" readingOrder="1"/>
    </xf>
    <xf numFmtId="0" fontId="2" fillId="0" borderId="0" xfId="0" applyFont="1" applyFill="1" applyBorder="1" applyAlignment="1">
      <alignment horizontal="left"/>
    </xf>
    <xf numFmtId="0" fontId="5" fillId="0" borderId="0" xfId="0" applyFont="1" applyAlignment="1">
      <alignment horizontal="left" vertical="top" wrapText="1"/>
    </xf>
    <xf numFmtId="0" fontId="3" fillId="0" borderId="0" xfId="1" applyFont="1" applyFill="1" applyBorder="1" applyAlignment="1">
      <alignment horizontal="left" vertical="top" wrapText="1"/>
    </xf>
    <xf numFmtId="0" fontId="3" fillId="0" borderId="0" xfId="0" applyFont="1" applyFill="1" applyBorder="1"/>
  </cellXfs>
  <cellStyles count="46">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cel Built-in Comma" xfId="45"/>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2" xfId="3"/>
    <cellStyle name="Normal_C" xfId="1"/>
    <cellStyle name="Normalno" xfId="0" builtinId="0"/>
    <cellStyle name="Note 2" xfId="40"/>
    <cellStyle name="Output 2" xfId="41"/>
    <cellStyle name="Title 2" xfId="42"/>
    <cellStyle name="Total 2" xfId="43"/>
    <cellStyle name="Warning Text 2" xfId="44"/>
    <cellStyle name="Zarez" xfId="2" builtinId="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3"/>
  <sheetViews>
    <sheetView tabSelected="1" view="pageBreakPreview" zoomScale="130" zoomScaleNormal="100" zoomScaleSheetLayoutView="130" workbookViewId="0">
      <selection activeCell="A5" sqref="A5:F5"/>
    </sheetView>
  </sheetViews>
  <sheetFormatPr defaultRowHeight="15"/>
  <cols>
    <col min="1" max="1" width="5.7109375" customWidth="1"/>
    <col min="2" max="2" width="41.7109375" customWidth="1"/>
    <col min="3" max="3" width="5.42578125" customWidth="1"/>
    <col min="4" max="4" width="8.140625" customWidth="1"/>
    <col min="5" max="5" width="11.85546875" bestFit="1" customWidth="1"/>
    <col min="6" max="6" width="14.42578125" bestFit="1" customWidth="1"/>
    <col min="8" max="8" width="9.85546875" bestFit="1" customWidth="1"/>
  </cols>
  <sheetData>
    <row r="1" spans="1:6" ht="48" customHeight="1">
      <c r="A1" s="107" t="s">
        <v>145</v>
      </c>
      <c r="B1" s="107"/>
      <c r="C1" s="107"/>
      <c r="D1" s="107"/>
      <c r="E1" s="107"/>
      <c r="F1" s="107"/>
    </row>
    <row r="2" spans="1:6" ht="15.75" customHeight="1">
      <c r="A2" s="115" t="s">
        <v>15</v>
      </c>
      <c r="B2" s="115"/>
      <c r="C2" s="115"/>
      <c r="D2" s="115"/>
      <c r="E2" s="115"/>
      <c r="F2" s="115"/>
    </row>
    <row r="3" spans="1:6">
      <c r="A3" s="18"/>
      <c r="B3" s="19"/>
      <c r="C3" s="20"/>
      <c r="D3" s="20"/>
      <c r="E3" s="20"/>
      <c r="F3" s="20"/>
    </row>
    <row r="4" spans="1:6" ht="15" customHeight="1">
      <c r="A4" s="116" t="s">
        <v>16</v>
      </c>
      <c r="B4" s="116"/>
      <c r="C4" s="116"/>
      <c r="D4" s="116"/>
      <c r="E4" s="116"/>
      <c r="F4" s="116"/>
    </row>
    <row r="5" spans="1:6" ht="81.75" customHeight="1">
      <c r="A5" s="116" t="s">
        <v>17</v>
      </c>
      <c r="B5" s="116"/>
      <c r="C5" s="116"/>
      <c r="D5" s="116"/>
      <c r="E5" s="116"/>
      <c r="F5" s="116"/>
    </row>
    <row r="6" spans="1:6" ht="15.75" customHeight="1">
      <c r="A6" s="116" t="s">
        <v>18</v>
      </c>
      <c r="B6" s="116"/>
      <c r="C6" s="116"/>
      <c r="D6" s="116"/>
      <c r="E6" s="116"/>
      <c r="F6" s="116"/>
    </row>
    <row r="7" spans="1:6" ht="54.75" customHeight="1">
      <c r="A7" s="117" t="s">
        <v>19</v>
      </c>
      <c r="B7" s="117"/>
      <c r="C7" s="117"/>
      <c r="D7" s="117"/>
      <c r="E7" s="117"/>
      <c r="F7" s="117"/>
    </row>
    <row r="8" spans="1:6" ht="27" customHeight="1">
      <c r="A8" s="117" t="s">
        <v>20</v>
      </c>
      <c r="B8" s="117"/>
      <c r="C8" s="117"/>
      <c r="D8" s="117"/>
      <c r="E8" s="117"/>
      <c r="F8" s="117"/>
    </row>
    <row r="9" spans="1:6" ht="15.75" customHeight="1">
      <c r="A9" s="117" t="s">
        <v>21</v>
      </c>
      <c r="B9" s="117"/>
      <c r="C9" s="117"/>
      <c r="D9" s="117"/>
      <c r="E9" s="117"/>
      <c r="F9" s="117"/>
    </row>
    <row r="10" spans="1:6" ht="29.25" customHeight="1">
      <c r="A10" s="117" t="s">
        <v>22</v>
      </c>
      <c r="B10" s="117"/>
      <c r="C10" s="117"/>
      <c r="D10" s="117"/>
      <c r="E10" s="117"/>
      <c r="F10" s="117"/>
    </row>
    <row r="11" spans="1:6" ht="27.75" customHeight="1">
      <c r="A11" s="117" t="s">
        <v>23</v>
      </c>
      <c r="B11" s="117"/>
      <c r="C11" s="117"/>
      <c r="D11" s="117"/>
      <c r="E11" s="117"/>
      <c r="F11" s="117"/>
    </row>
    <row r="12" spans="1:6" ht="17.25" customHeight="1">
      <c r="A12" s="117" t="s">
        <v>24</v>
      </c>
      <c r="B12" s="117"/>
      <c r="C12" s="117"/>
      <c r="D12" s="117"/>
      <c r="E12" s="117"/>
      <c r="F12" s="117"/>
    </row>
    <row r="13" spans="1:6" ht="15" customHeight="1">
      <c r="A13" s="117" t="s">
        <v>25</v>
      </c>
      <c r="B13" s="117"/>
      <c r="C13" s="117"/>
      <c r="D13" s="117"/>
      <c r="E13" s="117"/>
      <c r="F13" s="117"/>
    </row>
    <row r="14" spans="1:6" ht="40.5" customHeight="1">
      <c r="A14" s="117" t="s">
        <v>26</v>
      </c>
      <c r="B14" s="117"/>
      <c r="C14" s="117"/>
      <c r="D14" s="117"/>
      <c r="E14" s="117"/>
      <c r="F14" s="117"/>
    </row>
    <row r="15" spans="1:6" ht="43.5" customHeight="1">
      <c r="A15" s="109" t="s">
        <v>27</v>
      </c>
      <c r="B15" s="109"/>
      <c r="C15" s="109"/>
      <c r="D15" s="109"/>
      <c r="E15" s="109"/>
      <c r="F15" s="109"/>
    </row>
    <row r="16" spans="1:6" ht="15.75" customHeight="1">
      <c r="A16" s="109" t="s">
        <v>28</v>
      </c>
      <c r="B16" s="109"/>
      <c r="C16" s="109"/>
      <c r="D16" s="109"/>
      <c r="E16" s="109"/>
      <c r="F16" s="109"/>
    </row>
    <row r="17" spans="1:6" ht="15.75" customHeight="1">
      <c r="A17" s="109" t="s">
        <v>29</v>
      </c>
      <c r="B17" s="109"/>
      <c r="C17" s="109"/>
      <c r="D17" s="109"/>
      <c r="E17" s="109"/>
      <c r="F17" s="109"/>
    </row>
    <row r="18" spans="1:6" ht="258.75" customHeight="1">
      <c r="A18" s="2"/>
      <c r="B18" s="2"/>
      <c r="C18" s="2"/>
      <c r="D18" s="2"/>
      <c r="E18" s="2"/>
      <c r="F18" s="2"/>
    </row>
    <row r="19" spans="1:6" ht="15.75">
      <c r="A19" s="21" t="s">
        <v>30</v>
      </c>
      <c r="B19" s="21"/>
      <c r="C19" s="2"/>
      <c r="D19" s="2"/>
      <c r="E19" s="2"/>
      <c r="F19" s="2"/>
    </row>
    <row r="20" spans="1:6" ht="15.75">
      <c r="A20" s="21"/>
      <c r="B20" s="21"/>
      <c r="C20" s="2"/>
      <c r="D20" s="2"/>
      <c r="E20" s="2"/>
      <c r="F20" s="2"/>
    </row>
    <row r="21" spans="1:6">
      <c r="A21" s="1" t="s">
        <v>57</v>
      </c>
      <c r="B21" s="1"/>
      <c r="C21" s="1"/>
      <c r="D21" s="1"/>
      <c r="E21" s="1"/>
      <c r="F21" s="1"/>
    </row>
    <row r="22" spans="1:6">
      <c r="A22" s="1"/>
      <c r="B22" s="1"/>
      <c r="C22" s="1"/>
      <c r="D22" s="1"/>
      <c r="E22" s="1"/>
      <c r="F22" s="1"/>
    </row>
    <row r="23" spans="1:6" ht="18" customHeight="1">
      <c r="A23" s="109" t="s">
        <v>13</v>
      </c>
      <c r="B23" s="109"/>
      <c r="C23" s="109"/>
      <c r="D23" s="109"/>
      <c r="E23" s="109"/>
      <c r="F23" s="109"/>
    </row>
    <row r="24" spans="1:6" ht="15.75" customHeight="1">
      <c r="A24" s="110" t="s">
        <v>12</v>
      </c>
      <c r="B24" s="110"/>
      <c r="C24" s="110"/>
      <c r="D24" s="110"/>
      <c r="E24" s="110"/>
      <c r="F24" s="110"/>
    </row>
    <row r="25" spans="1:6" ht="155.25" customHeight="1">
      <c r="A25" s="110" t="s">
        <v>123</v>
      </c>
      <c r="B25" s="110"/>
      <c r="C25" s="110"/>
      <c r="D25" s="110"/>
      <c r="E25" s="110"/>
      <c r="F25" s="110"/>
    </row>
    <row r="26" spans="1:6">
      <c r="A26" s="3"/>
      <c r="B26" s="3"/>
      <c r="C26" s="3"/>
      <c r="D26" s="3"/>
      <c r="E26" s="3"/>
      <c r="F26" s="3"/>
    </row>
    <row r="27" spans="1:6" ht="36">
      <c r="A27" s="9" t="s">
        <v>5</v>
      </c>
      <c r="B27" s="10" t="s">
        <v>6</v>
      </c>
      <c r="C27" s="11" t="s">
        <v>7</v>
      </c>
      <c r="D27" s="10" t="s">
        <v>8</v>
      </c>
      <c r="E27" s="10" t="s">
        <v>9</v>
      </c>
      <c r="F27" s="10" t="s">
        <v>10</v>
      </c>
    </row>
    <row r="28" spans="1:6">
      <c r="A28" s="3"/>
      <c r="B28" s="3"/>
      <c r="C28" s="3"/>
      <c r="D28" s="3"/>
      <c r="E28" s="3"/>
      <c r="F28" s="3"/>
    </row>
    <row r="29" spans="1:6" ht="63.75">
      <c r="A29" s="45">
        <v>1</v>
      </c>
      <c r="B29" s="3" t="s">
        <v>14</v>
      </c>
      <c r="C29" s="16" t="s">
        <v>70</v>
      </c>
      <c r="D29" s="44">
        <v>22.5</v>
      </c>
      <c r="E29" s="15"/>
      <c r="F29" s="62">
        <f>D29*E29</f>
        <v>0</v>
      </c>
    </row>
    <row r="30" spans="1:6">
      <c r="A30" s="45"/>
      <c r="B30" s="3"/>
      <c r="C30" s="15"/>
      <c r="D30" s="44"/>
      <c r="E30" s="3"/>
      <c r="F30" s="62"/>
    </row>
    <row r="31" spans="1:6" ht="63.75">
      <c r="A31" s="12">
        <v>2</v>
      </c>
      <c r="B31" s="13" t="s">
        <v>122</v>
      </c>
      <c r="C31" s="16" t="s">
        <v>70</v>
      </c>
      <c r="D31" s="17">
        <v>22.5</v>
      </c>
      <c r="E31" s="42"/>
      <c r="F31" s="62">
        <f>D31*E31</f>
        <v>0</v>
      </c>
    </row>
    <row r="32" spans="1:6">
      <c r="A32" s="4"/>
      <c r="B32" s="14"/>
      <c r="F32" s="64"/>
    </row>
    <row r="33" spans="1:6">
      <c r="A33" s="4" t="s">
        <v>60</v>
      </c>
      <c r="B33" s="5" t="s">
        <v>58</v>
      </c>
      <c r="C33" s="6"/>
      <c r="D33" s="6"/>
      <c r="F33" s="71">
        <f>SUM(F29:F32)</f>
        <v>0</v>
      </c>
    </row>
    <row r="35" spans="1:6">
      <c r="A35" s="111" t="s">
        <v>56</v>
      </c>
      <c r="B35" s="111"/>
      <c r="C35" s="111"/>
      <c r="D35" s="111"/>
      <c r="E35" s="111"/>
      <c r="F35" s="111"/>
    </row>
    <row r="36" spans="1:6">
      <c r="A36" s="1"/>
      <c r="B36" s="1"/>
      <c r="C36" s="1"/>
      <c r="D36" s="1"/>
      <c r="E36" s="1"/>
      <c r="F36" s="1"/>
    </row>
    <row r="37" spans="1:6" ht="70.5" customHeight="1">
      <c r="A37" s="109" t="s">
        <v>11</v>
      </c>
      <c r="B37" s="109"/>
      <c r="C37" s="109"/>
      <c r="D37" s="109"/>
      <c r="E37" s="109"/>
      <c r="F37" s="109"/>
    </row>
    <row r="38" spans="1:6" ht="54" customHeight="1">
      <c r="A38" s="109" t="s">
        <v>0</v>
      </c>
      <c r="B38" s="109"/>
      <c r="C38" s="109"/>
      <c r="D38" s="109"/>
      <c r="E38" s="109"/>
      <c r="F38" s="109"/>
    </row>
    <row r="39" spans="1:6" ht="28.5" customHeight="1">
      <c r="A39" s="109" t="s">
        <v>1</v>
      </c>
      <c r="B39" s="109"/>
      <c r="C39" s="109"/>
      <c r="D39" s="109"/>
      <c r="E39" s="109"/>
      <c r="F39" s="109"/>
    </row>
    <row r="40" spans="1:6" ht="15" customHeight="1">
      <c r="A40" s="109" t="s">
        <v>2</v>
      </c>
      <c r="B40" s="109"/>
      <c r="C40" s="109"/>
      <c r="D40" s="109"/>
      <c r="E40" s="109"/>
      <c r="F40" s="109"/>
    </row>
    <row r="41" spans="1:6" ht="44.25" customHeight="1">
      <c r="A41" s="110" t="s">
        <v>3</v>
      </c>
      <c r="B41" s="110"/>
      <c r="C41" s="110"/>
      <c r="D41" s="110"/>
      <c r="E41" s="110"/>
      <c r="F41" s="110"/>
    </row>
    <row r="42" spans="1:6" ht="15.75" customHeight="1">
      <c r="A42" s="3"/>
      <c r="B42" s="3"/>
      <c r="C42" s="3"/>
      <c r="D42" s="3"/>
      <c r="E42" s="3"/>
      <c r="F42" s="3"/>
    </row>
    <row r="43" spans="1:6" ht="36">
      <c r="A43" s="9" t="s">
        <v>5</v>
      </c>
      <c r="B43" s="10" t="s">
        <v>6</v>
      </c>
      <c r="C43" s="11" t="s">
        <v>7</v>
      </c>
      <c r="D43" s="10" t="s">
        <v>8</v>
      </c>
      <c r="E43" s="10" t="s">
        <v>9</v>
      </c>
      <c r="F43" s="10" t="s">
        <v>10</v>
      </c>
    </row>
    <row r="44" spans="1:6">
      <c r="A44" s="9"/>
      <c r="B44" s="10"/>
      <c r="C44" s="11"/>
      <c r="D44" s="10"/>
      <c r="E44" s="10"/>
      <c r="F44" s="10"/>
    </row>
    <row r="45" spans="1:6" ht="122.25">
      <c r="A45" s="12">
        <v>1</v>
      </c>
      <c r="B45" s="47" t="s">
        <v>117</v>
      </c>
      <c r="C45" s="6"/>
      <c r="D45" s="6"/>
      <c r="E45" s="10"/>
      <c r="F45" s="55"/>
    </row>
    <row r="46" spans="1:6">
      <c r="A46" s="4" t="s">
        <v>4</v>
      </c>
      <c r="B46" s="5" t="s">
        <v>67</v>
      </c>
      <c r="C46" s="8" t="s">
        <v>70</v>
      </c>
      <c r="D46" s="7">
        <v>52.45</v>
      </c>
      <c r="E46" s="16"/>
      <c r="F46" s="62">
        <f>D46*E46</f>
        <v>0</v>
      </c>
    </row>
    <row r="47" spans="1:6">
      <c r="A47" s="4" t="s">
        <v>4</v>
      </c>
      <c r="B47" s="5" t="s">
        <v>68</v>
      </c>
      <c r="C47" s="8" t="s">
        <v>69</v>
      </c>
      <c r="D47" s="7">
        <v>10.32</v>
      </c>
      <c r="E47" s="16"/>
      <c r="F47" s="62">
        <f>D47*E47</f>
        <v>0</v>
      </c>
    </row>
    <row r="48" spans="1:6">
      <c r="F48" s="65"/>
    </row>
    <row r="49" spans="1:6">
      <c r="A49" s="4" t="s">
        <v>76</v>
      </c>
      <c r="B49" s="5" t="s">
        <v>59</v>
      </c>
      <c r="C49" s="8"/>
      <c r="F49" s="71">
        <f>SUM(F45:F48)</f>
        <v>0</v>
      </c>
    </row>
    <row r="50" spans="1:6">
      <c r="A50" s="4"/>
      <c r="B50" s="5"/>
      <c r="C50" s="8"/>
      <c r="F50" s="71"/>
    </row>
    <row r="51" spans="1:6" ht="30.75" customHeight="1">
      <c r="F51" s="65"/>
    </row>
    <row r="52" spans="1:6">
      <c r="A52" s="4"/>
      <c r="B52" s="22" t="s">
        <v>31</v>
      </c>
      <c r="C52" s="6"/>
      <c r="D52" s="6"/>
      <c r="E52" s="6"/>
      <c r="F52" s="56"/>
    </row>
    <row r="53" spans="1:6">
      <c r="A53" s="4"/>
      <c r="B53" s="22"/>
      <c r="C53" s="6"/>
      <c r="D53" s="6"/>
      <c r="E53" s="6"/>
      <c r="F53" s="56"/>
    </row>
    <row r="54" spans="1:6">
      <c r="A54" s="23" t="s">
        <v>60</v>
      </c>
      <c r="B54" s="5" t="s">
        <v>32</v>
      </c>
      <c r="C54" s="6"/>
      <c r="D54" s="6"/>
      <c r="E54" s="6"/>
      <c r="F54" s="71">
        <f>F33</f>
        <v>0</v>
      </c>
    </row>
    <row r="55" spans="1:6">
      <c r="A55" s="23" t="s">
        <v>61</v>
      </c>
      <c r="B55" s="5" t="s">
        <v>33</v>
      </c>
      <c r="C55" s="6"/>
      <c r="D55" s="6"/>
      <c r="E55" s="6"/>
      <c r="F55" s="72">
        <f>F49</f>
        <v>0</v>
      </c>
    </row>
    <row r="56" spans="1:6">
      <c r="A56" s="4"/>
      <c r="B56" s="5"/>
      <c r="C56" s="82"/>
      <c r="D56" s="82"/>
      <c r="E56" s="82"/>
      <c r="F56" s="70"/>
    </row>
    <row r="57" spans="1:6">
      <c r="A57" s="4"/>
      <c r="B57" s="80" t="s">
        <v>34</v>
      </c>
      <c r="C57" s="6"/>
      <c r="D57" s="6"/>
      <c r="E57" s="6"/>
      <c r="F57" s="72">
        <f>F54+F55</f>
        <v>0</v>
      </c>
    </row>
    <row r="59" spans="1:6" ht="350.25" customHeight="1"/>
    <row r="60" spans="1:6" ht="15.75">
      <c r="A60" s="21" t="s">
        <v>35</v>
      </c>
      <c r="B60" s="21"/>
      <c r="C60" s="6" t="s">
        <v>36</v>
      </c>
      <c r="D60" s="6"/>
      <c r="E60" s="6"/>
      <c r="F60" s="6"/>
    </row>
    <row r="61" spans="1:6" ht="15.75">
      <c r="A61" s="21"/>
      <c r="B61" s="21"/>
      <c r="C61" s="6"/>
      <c r="D61" s="6"/>
      <c r="E61" s="6"/>
      <c r="F61" s="6"/>
    </row>
    <row r="62" spans="1:6">
      <c r="A62" s="114" t="s">
        <v>62</v>
      </c>
      <c r="B62" s="114"/>
      <c r="C62" s="24"/>
      <c r="D62" s="24"/>
      <c r="E62" s="24"/>
      <c r="F62" s="24"/>
    </row>
    <row r="63" spans="1:6">
      <c r="A63" s="25"/>
      <c r="B63" s="26"/>
      <c r="C63" s="24"/>
      <c r="D63" s="24"/>
      <c r="E63" s="24"/>
      <c r="F63" s="24"/>
    </row>
    <row r="64" spans="1:6" ht="44.25" customHeight="1">
      <c r="A64" s="109" t="s">
        <v>49</v>
      </c>
      <c r="B64" s="109"/>
      <c r="C64" s="109"/>
      <c r="D64" s="109"/>
      <c r="E64" s="109"/>
      <c r="F64" s="109"/>
    </row>
    <row r="65" spans="1:6" ht="95.25" customHeight="1">
      <c r="A65" s="109" t="s">
        <v>37</v>
      </c>
      <c r="B65" s="109"/>
      <c r="C65" s="109"/>
      <c r="D65" s="109"/>
      <c r="E65" s="109"/>
      <c r="F65" s="109"/>
    </row>
    <row r="66" spans="1:6">
      <c r="A66" s="2"/>
      <c r="B66" s="2"/>
      <c r="C66" s="2"/>
      <c r="D66" s="2"/>
      <c r="E66" s="2"/>
      <c r="F66" s="2"/>
    </row>
    <row r="67" spans="1:6" ht="36">
      <c r="A67" s="9" t="s">
        <v>5</v>
      </c>
      <c r="B67" s="10" t="s">
        <v>6</v>
      </c>
      <c r="C67" s="11" t="s">
        <v>7</v>
      </c>
      <c r="D67" s="10" t="s">
        <v>8</v>
      </c>
      <c r="E67" s="10" t="s">
        <v>9</v>
      </c>
      <c r="F67" s="63" t="s">
        <v>10</v>
      </c>
    </row>
    <row r="68" spans="1:6">
      <c r="A68" s="9"/>
      <c r="B68" s="10"/>
      <c r="C68" s="11"/>
      <c r="D68" s="10"/>
      <c r="E68" s="10"/>
      <c r="F68" s="10"/>
    </row>
    <row r="69" spans="1:6" ht="92.25" customHeight="1">
      <c r="A69" s="41">
        <v>1</v>
      </c>
      <c r="B69" s="29" t="s">
        <v>118</v>
      </c>
      <c r="C69" s="16" t="s">
        <v>70</v>
      </c>
      <c r="D69" s="42">
        <v>30.95</v>
      </c>
      <c r="E69" s="99"/>
      <c r="F69" s="62">
        <f>D69*E69</f>
        <v>0</v>
      </c>
    </row>
    <row r="70" spans="1:6" ht="15.75" customHeight="1">
      <c r="A70" s="41"/>
      <c r="B70" s="29"/>
      <c r="C70" s="42"/>
      <c r="D70" s="42"/>
      <c r="F70" s="69"/>
    </row>
    <row r="71" spans="1:6" ht="333.75" customHeight="1">
      <c r="A71" s="41">
        <v>2</v>
      </c>
      <c r="B71" s="30" t="s">
        <v>140</v>
      </c>
      <c r="F71" s="69"/>
    </row>
    <row r="72" spans="1:6">
      <c r="A72" s="4" t="s">
        <v>4</v>
      </c>
      <c r="B72" t="s">
        <v>38</v>
      </c>
      <c r="C72" s="16" t="s">
        <v>70</v>
      </c>
      <c r="D72" s="42">
        <v>30.95</v>
      </c>
      <c r="E72" s="99"/>
      <c r="F72" s="62">
        <f>D72*E72</f>
        <v>0</v>
      </c>
    </row>
    <row r="73" spans="1:6">
      <c r="A73" s="4" t="s">
        <v>4</v>
      </c>
      <c r="B73" t="s">
        <v>113</v>
      </c>
      <c r="C73" s="16" t="s">
        <v>70</v>
      </c>
      <c r="D73" s="42">
        <v>16.91</v>
      </c>
      <c r="E73" s="99"/>
      <c r="F73" s="62">
        <f>D73*E73</f>
        <v>0</v>
      </c>
    </row>
    <row r="74" spans="1:6">
      <c r="A74" s="4"/>
      <c r="C74" s="27"/>
      <c r="D74" s="42"/>
      <c r="F74" s="69"/>
    </row>
    <row r="75" spans="1:6" ht="77.25">
      <c r="A75" s="41">
        <v>3</v>
      </c>
      <c r="B75" s="28" t="s">
        <v>111</v>
      </c>
      <c r="C75" s="16" t="s">
        <v>70</v>
      </c>
      <c r="D75" s="42">
        <v>98.31</v>
      </c>
      <c r="E75" s="99"/>
      <c r="F75" s="62">
        <f>D75*E75</f>
        <v>0</v>
      </c>
    </row>
    <row r="76" spans="1:6" ht="26.25">
      <c r="A76" s="48" t="s">
        <v>107</v>
      </c>
      <c r="B76" s="28" t="s">
        <v>77</v>
      </c>
      <c r="C76" s="16" t="s">
        <v>70</v>
      </c>
      <c r="D76" s="42">
        <v>300</v>
      </c>
      <c r="E76" s="99"/>
      <c r="F76" s="62">
        <f>D76*E76</f>
        <v>0</v>
      </c>
    </row>
    <row r="77" spans="1:6" ht="51.75" customHeight="1">
      <c r="A77" s="48" t="s">
        <v>108</v>
      </c>
      <c r="B77" s="29" t="s">
        <v>142</v>
      </c>
      <c r="C77" s="16" t="s">
        <v>70</v>
      </c>
      <c r="D77" s="42">
        <v>300</v>
      </c>
      <c r="E77" s="99"/>
      <c r="F77" s="62">
        <f>D77*E77</f>
        <v>0</v>
      </c>
    </row>
    <row r="78" spans="1:6" ht="26.25">
      <c r="A78" s="48" t="s">
        <v>109</v>
      </c>
      <c r="B78" s="28" t="s">
        <v>74</v>
      </c>
      <c r="C78" s="16" t="s">
        <v>70</v>
      </c>
      <c r="D78" s="42">
        <v>300</v>
      </c>
      <c r="E78" s="99"/>
      <c r="F78" s="62">
        <f>D78*E78</f>
        <v>0</v>
      </c>
    </row>
    <row r="79" spans="1:6">
      <c r="A79" s="48" t="s">
        <v>110</v>
      </c>
      <c r="B79" s="28" t="s">
        <v>75</v>
      </c>
      <c r="C79" s="16" t="s">
        <v>69</v>
      </c>
      <c r="D79" s="42">
        <v>180</v>
      </c>
      <c r="E79" s="99"/>
      <c r="F79" s="62">
        <f>D79*E79</f>
        <v>0</v>
      </c>
    </row>
    <row r="80" spans="1:6" ht="51.75">
      <c r="B80" s="28" t="s">
        <v>119</v>
      </c>
      <c r="F80" s="54"/>
    </row>
    <row r="81" spans="1:6">
      <c r="A81" s="4" t="s">
        <v>60</v>
      </c>
      <c r="B81" s="5" t="s">
        <v>63</v>
      </c>
      <c r="C81" s="8"/>
      <c r="D81" s="7"/>
      <c r="F81" s="71">
        <f>SUM(F69:F80)</f>
        <v>0</v>
      </c>
    </row>
    <row r="82" spans="1:6">
      <c r="A82" s="4"/>
      <c r="B82" s="5"/>
      <c r="C82" s="8"/>
      <c r="D82" s="7"/>
      <c r="F82" s="54"/>
    </row>
    <row r="83" spans="1:6">
      <c r="A83" s="118" t="s">
        <v>64</v>
      </c>
      <c r="B83" s="118"/>
      <c r="C83" s="118"/>
      <c r="D83" s="118"/>
      <c r="E83" s="118"/>
      <c r="F83" s="118"/>
    </row>
    <row r="84" spans="1:6">
      <c r="A84" s="1"/>
      <c r="B84" s="13"/>
      <c r="C84" s="6"/>
      <c r="D84" s="6"/>
      <c r="E84" s="6"/>
      <c r="F84" s="6"/>
    </row>
    <row r="85" spans="1:6" ht="156" customHeight="1">
      <c r="A85" s="109" t="s">
        <v>39</v>
      </c>
      <c r="B85" s="109"/>
      <c r="C85" s="109"/>
      <c r="D85" s="109"/>
      <c r="E85" s="109"/>
      <c r="F85" s="109"/>
    </row>
    <row r="86" spans="1:6" ht="178.5" customHeight="1">
      <c r="A86" s="109" t="s">
        <v>115</v>
      </c>
      <c r="B86" s="109"/>
      <c r="C86" s="109"/>
      <c r="D86" s="109"/>
      <c r="E86" s="109"/>
      <c r="F86" s="109"/>
    </row>
    <row r="87" spans="1:6" ht="99" customHeight="1">
      <c r="A87" s="2"/>
      <c r="B87" s="2"/>
      <c r="C87" s="2"/>
      <c r="D87" s="2"/>
      <c r="E87" s="2"/>
      <c r="F87" s="2"/>
    </row>
    <row r="88" spans="1:6" ht="28.5" customHeight="1">
      <c r="A88" s="31" t="s">
        <v>5</v>
      </c>
      <c r="B88" s="10" t="s">
        <v>6</v>
      </c>
      <c r="C88" s="31" t="s">
        <v>7</v>
      </c>
      <c r="D88" s="10" t="s">
        <v>8</v>
      </c>
      <c r="E88" s="10" t="s">
        <v>9</v>
      </c>
      <c r="F88" s="63" t="s">
        <v>10</v>
      </c>
    </row>
    <row r="89" spans="1:6">
      <c r="A89" s="32"/>
      <c r="B89" s="13"/>
      <c r="C89" s="33"/>
      <c r="D89" s="10"/>
      <c r="E89" s="10"/>
      <c r="F89" s="10"/>
    </row>
    <row r="90" spans="1:6" ht="64.5">
      <c r="A90" s="4">
        <v>1</v>
      </c>
      <c r="B90" s="5" t="s">
        <v>40</v>
      </c>
      <c r="C90" s="6"/>
      <c r="D90" s="6"/>
      <c r="E90" s="34"/>
      <c r="F90" s="34"/>
    </row>
    <row r="91" spans="1:6">
      <c r="A91" s="4" t="s">
        <v>4</v>
      </c>
      <c r="B91" s="5" t="s">
        <v>50</v>
      </c>
      <c r="C91" s="16" t="s">
        <v>70</v>
      </c>
      <c r="D91" s="7">
        <v>22.5</v>
      </c>
      <c r="E91" s="42"/>
      <c r="F91" s="62">
        <f>D91*E91</f>
        <v>0</v>
      </c>
    </row>
    <row r="92" spans="1:6">
      <c r="A92" s="4"/>
      <c r="B92" s="5"/>
      <c r="C92" s="8"/>
      <c r="D92" s="7"/>
      <c r="E92" s="34"/>
      <c r="F92" s="53"/>
    </row>
    <row r="93" spans="1:6" ht="103.5" customHeight="1">
      <c r="A93" s="4">
        <v>2</v>
      </c>
      <c r="B93" s="13" t="s">
        <v>41</v>
      </c>
      <c r="C93" s="8"/>
      <c r="D93" s="7"/>
      <c r="E93" s="34"/>
      <c r="F93" s="66"/>
    </row>
    <row r="94" spans="1:6">
      <c r="A94" s="4" t="s">
        <v>4</v>
      </c>
      <c r="B94" s="5" t="s">
        <v>50</v>
      </c>
      <c r="C94" s="16" t="s">
        <v>70</v>
      </c>
      <c r="D94" s="17">
        <v>60.4</v>
      </c>
      <c r="E94" s="42"/>
      <c r="F94" s="62">
        <f>D94*E94</f>
        <v>0</v>
      </c>
    </row>
    <row r="95" spans="1:6" ht="26.25">
      <c r="A95" s="4" t="s">
        <v>4</v>
      </c>
      <c r="B95" s="5" t="s">
        <v>114</v>
      </c>
      <c r="C95" s="16" t="s">
        <v>70</v>
      </c>
      <c r="D95" s="17">
        <v>127.55</v>
      </c>
      <c r="E95" s="42"/>
      <c r="F95" s="62">
        <f>D95*E95</f>
        <v>0</v>
      </c>
    </row>
    <row r="96" spans="1:6">
      <c r="A96" s="4"/>
      <c r="B96" s="5"/>
      <c r="C96" s="8"/>
      <c r="D96" s="7"/>
      <c r="E96" s="34"/>
      <c r="F96" s="66"/>
    </row>
    <row r="97" spans="1:6" ht="12.75" customHeight="1">
      <c r="A97" s="12" t="s">
        <v>61</v>
      </c>
      <c r="B97" s="13" t="s">
        <v>42</v>
      </c>
      <c r="C97" s="8"/>
      <c r="D97" s="7"/>
      <c r="E97" s="7"/>
      <c r="F97" s="71">
        <f>SUM(F91:F96)</f>
        <v>0</v>
      </c>
    </row>
    <row r="98" spans="1:6">
      <c r="A98" s="43"/>
      <c r="B98" s="43"/>
      <c r="C98" s="43"/>
      <c r="D98" s="43"/>
    </row>
    <row r="99" spans="1:6">
      <c r="A99" s="81" t="s">
        <v>132</v>
      </c>
      <c r="B99" s="82"/>
      <c r="C99" s="8"/>
      <c r="D99" s="7"/>
      <c r="E99" s="7"/>
      <c r="F99" s="7"/>
    </row>
    <row r="100" spans="1:6">
      <c r="A100" s="81"/>
      <c r="B100" s="82"/>
      <c r="C100" s="8"/>
      <c r="D100" s="7"/>
      <c r="E100" s="7"/>
      <c r="F100" s="7"/>
    </row>
    <row r="101" spans="1:6" ht="14.25" customHeight="1">
      <c r="A101" s="120" t="s">
        <v>124</v>
      </c>
      <c r="B101" s="120"/>
      <c r="C101" s="120"/>
      <c r="D101" s="120"/>
      <c r="E101" s="120"/>
      <c r="F101" s="120"/>
    </row>
    <row r="102" spans="1:6" ht="51.75" customHeight="1">
      <c r="A102" s="120" t="s">
        <v>125</v>
      </c>
      <c r="B102" s="120"/>
      <c r="C102" s="120"/>
      <c r="D102" s="120"/>
      <c r="E102" s="120"/>
      <c r="F102" s="120"/>
    </row>
    <row r="103" spans="1:6" ht="27.75" customHeight="1">
      <c r="A103" s="120" t="s">
        <v>126</v>
      </c>
      <c r="B103" s="120"/>
      <c r="C103" s="120"/>
      <c r="D103" s="120"/>
      <c r="E103" s="120"/>
      <c r="F103" s="120"/>
    </row>
    <row r="104" spans="1:6" ht="32.25" customHeight="1">
      <c r="A104" s="120" t="s">
        <v>127</v>
      </c>
      <c r="B104" s="120"/>
      <c r="C104" s="120"/>
      <c r="D104" s="120"/>
      <c r="E104" s="120"/>
      <c r="F104" s="120"/>
    </row>
    <row r="105" spans="1:6" ht="40.5" customHeight="1">
      <c r="A105" s="120" t="s">
        <v>128</v>
      </c>
      <c r="B105" s="120"/>
      <c r="C105" s="120"/>
      <c r="D105" s="120"/>
      <c r="E105" s="120"/>
      <c r="F105" s="120"/>
    </row>
    <row r="106" spans="1:6">
      <c r="A106" s="82"/>
      <c r="B106" s="82"/>
      <c r="C106" s="82"/>
      <c r="D106" s="82"/>
      <c r="E106" s="82"/>
      <c r="F106" s="82"/>
    </row>
    <row r="107" spans="1:6" ht="41.25" customHeight="1">
      <c r="A107" s="9" t="s">
        <v>5</v>
      </c>
      <c r="B107" s="10" t="s">
        <v>6</v>
      </c>
      <c r="C107" s="57" t="s">
        <v>7</v>
      </c>
      <c r="D107" s="10" t="s">
        <v>8</v>
      </c>
      <c r="E107" s="10" t="s">
        <v>9</v>
      </c>
      <c r="F107" s="10" t="s">
        <v>10</v>
      </c>
    </row>
    <row r="108" spans="1:6" ht="128.25">
      <c r="A108" s="12">
        <v>1</v>
      </c>
      <c r="B108" s="5" t="s">
        <v>141</v>
      </c>
      <c r="C108" s="16" t="s">
        <v>70</v>
      </c>
      <c r="D108" s="16">
        <v>1.96</v>
      </c>
      <c r="E108" s="16"/>
      <c r="F108" s="85">
        <f>D108*E108</f>
        <v>0</v>
      </c>
    </row>
    <row r="109" spans="1:6">
      <c r="A109" s="98"/>
      <c r="B109" s="98"/>
      <c r="C109" s="16"/>
      <c r="D109" s="98"/>
      <c r="E109" s="98"/>
      <c r="F109" s="98"/>
    </row>
    <row r="110" spans="1:6" ht="26.25" customHeight="1">
      <c r="A110" s="12" t="s">
        <v>65</v>
      </c>
      <c r="B110" s="13" t="s">
        <v>129</v>
      </c>
      <c r="C110" s="8"/>
      <c r="D110" s="7"/>
      <c r="E110" s="7"/>
      <c r="F110" s="71">
        <f>SUM(F108)</f>
        <v>0</v>
      </c>
    </row>
    <row r="111" spans="1:6" ht="2.25" customHeight="1">
      <c r="A111" s="12"/>
      <c r="B111" s="13"/>
      <c r="C111" s="8"/>
      <c r="D111" s="7"/>
      <c r="E111" s="7"/>
      <c r="F111" s="71"/>
    </row>
    <row r="112" spans="1:6">
      <c r="A112" s="97" t="s">
        <v>136</v>
      </c>
      <c r="B112" s="97"/>
      <c r="C112" s="98"/>
      <c r="D112" s="98"/>
      <c r="E112" s="98"/>
      <c r="F112" s="98"/>
    </row>
    <row r="113" spans="1:8" ht="16.5" customHeight="1">
      <c r="A113" s="97"/>
      <c r="B113" s="97"/>
      <c r="C113" s="98"/>
      <c r="D113" s="98"/>
      <c r="E113" s="98"/>
      <c r="F113" s="98"/>
    </row>
    <row r="114" spans="1:8">
      <c r="A114" s="121" t="s">
        <v>116</v>
      </c>
      <c r="B114" s="121"/>
      <c r="C114" s="121"/>
      <c r="D114" s="121"/>
      <c r="E114" s="121"/>
      <c r="F114" s="121"/>
    </row>
    <row r="115" spans="1:8">
      <c r="A115" s="98"/>
      <c r="B115" s="98"/>
      <c r="C115" s="98"/>
      <c r="D115" s="98"/>
      <c r="E115" s="98"/>
      <c r="F115" s="98"/>
    </row>
    <row r="116" spans="1:8" ht="36">
      <c r="A116" s="31" t="s">
        <v>5</v>
      </c>
      <c r="B116" s="10" t="s">
        <v>6</v>
      </c>
      <c r="C116" s="46" t="s">
        <v>7</v>
      </c>
      <c r="D116" s="10" t="s">
        <v>8</v>
      </c>
      <c r="E116" s="10" t="s">
        <v>9</v>
      </c>
      <c r="F116" s="63" t="s">
        <v>10</v>
      </c>
    </row>
    <row r="117" spans="1:8" ht="123" customHeight="1">
      <c r="A117" s="101">
        <v>1</v>
      </c>
      <c r="B117" s="96" t="s">
        <v>147</v>
      </c>
    </row>
    <row r="118" spans="1:8" ht="233.25" customHeight="1">
      <c r="A118" s="101"/>
      <c r="B118" s="102" t="s">
        <v>148</v>
      </c>
      <c r="C118" s="99"/>
      <c r="D118" s="99"/>
      <c r="E118" s="103"/>
      <c r="F118" s="104"/>
    </row>
    <row r="119" spans="1:8" ht="165.75">
      <c r="A119" s="101"/>
      <c r="B119" s="96" t="s">
        <v>149</v>
      </c>
      <c r="C119" s="99" t="s">
        <v>52</v>
      </c>
      <c r="D119" s="99">
        <v>1</v>
      </c>
      <c r="E119" s="103"/>
      <c r="F119" s="104">
        <f t="shared" ref="F119:F124" si="0">D119*E119</f>
        <v>0</v>
      </c>
      <c r="H119" s="106"/>
    </row>
    <row r="120" spans="1:8" ht="38.25">
      <c r="A120" s="101">
        <v>2</v>
      </c>
      <c r="B120" s="105" t="s">
        <v>78</v>
      </c>
      <c r="C120" s="99" t="s">
        <v>52</v>
      </c>
      <c r="D120" s="99">
        <v>1</v>
      </c>
      <c r="E120" s="103"/>
      <c r="F120" s="104">
        <f t="shared" si="0"/>
        <v>0</v>
      </c>
    </row>
    <row r="121" spans="1:8" ht="25.5">
      <c r="A121" s="101">
        <v>3</v>
      </c>
      <c r="B121" s="105" t="s">
        <v>79</v>
      </c>
      <c r="C121" s="99" t="s">
        <v>52</v>
      </c>
      <c r="D121" s="99">
        <v>1</v>
      </c>
      <c r="E121" s="103"/>
      <c r="F121" s="104">
        <f t="shared" si="0"/>
        <v>0</v>
      </c>
    </row>
    <row r="122" spans="1:8" ht="38.25">
      <c r="A122" s="101">
        <v>4</v>
      </c>
      <c r="B122" s="105" t="s">
        <v>71</v>
      </c>
      <c r="C122" s="99" t="s">
        <v>52</v>
      </c>
      <c r="D122" s="99">
        <v>2</v>
      </c>
      <c r="E122" s="103"/>
      <c r="F122" s="104">
        <f t="shared" si="0"/>
        <v>0</v>
      </c>
    </row>
    <row r="123" spans="1:8" ht="216.75">
      <c r="A123" s="101">
        <v>5</v>
      </c>
      <c r="B123" s="105" t="s">
        <v>135</v>
      </c>
      <c r="C123" s="99" t="s">
        <v>52</v>
      </c>
      <c r="D123" s="99">
        <v>1</v>
      </c>
      <c r="E123" s="103"/>
      <c r="F123" s="104">
        <f t="shared" si="0"/>
        <v>0</v>
      </c>
    </row>
    <row r="124" spans="1:8">
      <c r="A124" s="101">
        <v>6</v>
      </c>
      <c r="B124" s="105" t="s">
        <v>72</v>
      </c>
      <c r="C124" s="99" t="s">
        <v>66</v>
      </c>
      <c r="D124" s="99">
        <v>1</v>
      </c>
      <c r="E124" s="103"/>
      <c r="F124" s="104">
        <f t="shared" si="0"/>
        <v>0</v>
      </c>
    </row>
    <row r="126" spans="1:8" ht="15" customHeight="1">
      <c r="A126" t="s">
        <v>65</v>
      </c>
      <c r="B126" s="38" t="s">
        <v>51</v>
      </c>
      <c r="F126" s="71">
        <f>SUM(F117:F125)</f>
        <v>0</v>
      </c>
    </row>
    <row r="127" spans="1:8" ht="15" customHeight="1">
      <c r="B127" s="38"/>
    </row>
    <row r="128" spans="1:8">
      <c r="A128" s="35"/>
      <c r="B128" s="36" t="s">
        <v>43</v>
      </c>
      <c r="C128" s="8"/>
      <c r="D128" s="37"/>
      <c r="E128" s="37"/>
      <c r="F128" s="37"/>
    </row>
    <row r="129" spans="1:7" ht="17.25" customHeight="1">
      <c r="A129" s="35"/>
      <c r="B129" s="38"/>
      <c r="C129" s="8"/>
      <c r="D129" s="39"/>
      <c r="E129" s="7"/>
      <c r="F129" s="7"/>
    </row>
    <row r="130" spans="1:7">
      <c r="A130" s="4" t="s">
        <v>60</v>
      </c>
      <c r="B130" s="5" t="s">
        <v>44</v>
      </c>
      <c r="C130" s="6"/>
      <c r="D130" s="6"/>
      <c r="E130" s="6"/>
      <c r="F130" s="72">
        <f>F81</f>
        <v>0</v>
      </c>
    </row>
    <row r="131" spans="1:7">
      <c r="A131" s="4" t="s">
        <v>61</v>
      </c>
      <c r="B131" s="5" t="s">
        <v>45</v>
      </c>
      <c r="C131" s="6"/>
      <c r="D131" s="6"/>
      <c r="E131" s="6"/>
      <c r="F131" s="73">
        <f>F97</f>
        <v>0</v>
      </c>
    </row>
    <row r="132" spans="1:7">
      <c r="A132" s="4" t="s">
        <v>65</v>
      </c>
      <c r="B132" s="5" t="s">
        <v>134</v>
      </c>
      <c r="C132" s="84"/>
      <c r="D132" s="84"/>
      <c r="E132" s="84"/>
      <c r="F132" s="73">
        <f>F110</f>
        <v>0</v>
      </c>
    </row>
    <row r="133" spans="1:7">
      <c r="A133" s="4" t="s">
        <v>133</v>
      </c>
      <c r="B133" s="5" t="s">
        <v>46</v>
      </c>
      <c r="C133" s="6"/>
      <c r="D133" s="6"/>
      <c r="E133" s="6"/>
      <c r="F133" s="73">
        <f>F126</f>
        <v>0</v>
      </c>
      <c r="G133" s="43"/>
    </row>
    <row r="134" spans="1:7">
      <c r="A134" s="83" t="s">
        <v>47</v>
      </c>
      <c r="B134" s="40" t="s">
        <v>48</v>
      </c>
      <c r="C134" s="9"/>
      <c r="D134" s="10"/>
      <c r="E134" s="10"/>
      <c r="F134" s="74">
        <f>SUM(F130:F133)</f>
        <v>0</v>
      </c>
    </row>
    <row r="135" spans="1:7">
      <c r="C135" s="8"/>
      <c r="D135" s="39"/>
      <c r="E135" s="7"/>
      <c r="F135" s="7"/>
    </row>
    <row r="136" spans="1:7">
      <c r="C136" s="8"/>
      <c r="D136" s="39"/>
      <c r="E136" s="7"/>
      <c r="F136" s="7"/>
    </row>
    <row r="137" spans="1:7" ht="333" customHeight="1">
      <c r="C137" s="8"/>
      <c r="D137" s="39"/>
      <c r="E137" s="7"/>
      <c r="F137" s="7"/>
    </row>
    <row r="138" spans="1:7" ht="15.75" customHeight="1">
      <c r="A138" s="112" t="s">
        <v>82</v>
      </c>
      <c r="B138" s="112"/>
      <c r="C138" s="112"/>
      <c r="D138" s="112"/>
      <c r="E138" s="112"/>
      <c r="F138" s="112"/>
    </row>
    <row r="139" spans="1:7" ht="15.75">
      <c r="A139" s="49"/>
      <c r="B139" s="49"/>
      <c r="C139" s="49"/>
      <c r="D139" s="49"/>
      <c r="E139" s="49"/>
      <c r="F139" s="49"/>
    </row>
    <row r="140" spans="1:7" ht="232.5" customHeight="1">
      <c r="A140" s="113" t="s">
        <v>112</v>
      </c>
      <c r="B140" s="113"/>
      <c r="C140" s="113"/>
      <c r="D140" s="113"/>
      <c r="E140" s="113"/>
      <c r="F140" s="113"/>
    </row>
    <row r="141" spans="1:7">
      <c r="A141" s="50"/>
      <c r="B141" s="50"/>
      <c r="C141" s="50"/>
      <c r="D141" s="50"/>
      <c r="E141" s="50"/>
      <c r="F141" s="50"/>
    </row>
    <row r="142" spans="1:7" ht="36">
      <c r="A142" s="31" t="s">
        <v>5</v>
      </c>
      <c r="B142" s="10" t="s">
        <v>6</v>
      </c>
      <c r="C142" s="46" t="s">
        <v>7</v>
      </c>
      <c r="D142" s="10" t="s">
        <v>8</v>
      </c>
      <c r="E142" s="10" t="s">
        <v>9</v>
      </c>
      <c r="F142" s="63" t="s">
        <v>10</v>
      </c>
    </row>
    <row r="143" spans="1:7" ht="102">
      <c r="A143" s="48">
        <v>1</v>
      </c>
      <c r="B143" s="51" t="s">
        <v>120</v>
      </c>
      <c r="C143" s="42" t="s">
        <v>52</v>
      </c>
      <c r="D143" s="42">
        <v>2</v>
      </c>
      <c r="E143" s="94"/>
      <c r="F143" s="94">
        <f>D143*E143</f>
        <v>0</v>
      </c>
    </row>
    <row r="144" spans="1:7" ht="51">
      <c r="A144" s="48">
        <v>3</v>
      </c>
      <c r="B144" s="51" t="s">
        <v>80</v>
      </c>
      <c r="C144" s="42" t="s">
        <v>53</v>
      </c>
      <c r="D144" s="42">
        <v>10</v>
      </c>
      <c r="E144" s="95"/>
      <c r="F144" s="94">
        <f>D144*E144</f>
        <v>0</v>
      </c>
    </row>
    <row r="145" spans="1:6" ht="38.25">
      <c r="A145" s="41">
        <v>4</v>
      </c>
      <c r="B145" s="51" t="s">
        <v>54</v>
      </c>
      <c r="C145" s="42" t="s">
        <v>53</v>
      </c>
      <c r="D145" s="42">
        <v>10</v>
      </c>
      <c r="E145" s="95"/>
      <c r="F145" s="94">
        <f>D145*E145</f>
        <v>0</v>
      </c>
    </row>
    <row r="146" spans="1:6" ht="51">
      <c r="A146" s="41">
        <v>5</v>
      </c>
      <c r="B146" s="51" t="s">
        <v>81</v>
      </c>
      <c r="C146" s="42" t="s">
        <v>53</v>
      </c>
      <c r="D146" s="42">
        <v>15</v>
      </c>
      <c r="E146" s="95"/>
      <c r="F146" s="94">
        <f>D146*E146</f>
        <v>0</v>
      </c>
    </row>
    <row r="147" spans="1:6" ht="140.25">
      <c r="A147" s="41">
        <v>6</v>
      </c>
      <c r="B147" s="51" t="s">
        <v>55</v>
      </c>
      <c r="C147" s="42" t="s">
        <v>66</v>
      </c>
      <c r="D147" s="42">
        <v>1</v>
      </c>
      <c r="E147" s="95"/>
      <c r="F147" s="94">
        <f>D147*E147</f>
        <v>0</v>
      </c>
    </row>
    <row r="148" spans="1:6" ht="18" customHeight="1">
      <c r="F148" s="75"/>
    </row>
    <row r="149" spans="1:6">
      <c r="B149" s="38" t="s">
        <v>73</v>
      </c>
      <c r="F149" s="71">
        <f>SUM(F143:F148)</f>
        <v>0</v>
      </c>
    </row>
    <row r="150" spans="1:6" ht="8.25" customHeight="1"/>
    <row r="152" spans="1:6" ht="8.25" customHeight="1">
      <c r="A152" s="59"/>
      <c r="B152" s="67"/>
      <c r="C152" s="67"/>
      <c r="D152" s="60"/>
      <c r="E152" s="60"/>
      <c r="F152" s="52"/>
    </row>
    <row r="153" spans="1:6" ht="15.75" customHeight="1">
      <c r="A153" s="119" t="s">
        <v>146</v>
      </c>
      <c r="B153" s="119"/>
      <c r="C153" s="119"/>
      <c r="D153" s="119"/>
      <c r="E153" s="119"/>
      <c r="F153" s="119"/>
    </row>
    <row r="154" spans="1:6" ht="28.5" customHeight="1">
      <c r="A154" s="77"/>
      <c r="B154" s="77"/>
      <c r="C154" s="77"/>
      <c r="D154" s="77"/>
      <c r="E154" s="77"/>
      <c r="F154" s="77"/>
    </row>
    <row r="155" spans="1:6" ht="15" customHeight="1">
      <c r="A155" s="108" t="s">
        <v>121</v>
      </c>
      <c r="B155" s="108"/>
      <c r="C155" s="108"/>
      <c r="D155" s="108"/>
      <c r="E155" s="108"/>
      <c r="F155" s="108"/>
    </row>
    <row r="156" spans="1:6" ht="15.75">
      <c r="A156" s="59"/>
      <c r="B156" s="68"/>
      <c r="C156" s="52"/>
      <c r="D156" s="52"/>
      <c r="E156" s="52"/>
      <c r="F156" s="61"/>
    </row>
    <row r="157" spans="1:6" ht="36.75">
      <c r="A157" s="57" t="s">
        <v>5</v>
      </c>
      <c r="B157" s="58" t="s">
        <v>6</v>
      </c>
      <c r="C157" s="57" t="s">
        <v>7</v>
      </c>
      <c r="D157" s="58" t="s">
        <v>8</v>
      </c>
      <c r="E157" s="58" t="s">
        <v>9</v>
      </c>
      <c r="F157" s="58" t="s">
        <v>10</v>
      </c>
    </row>
    <row r="158" spans="1:6" ht="51.75">
      <c r="A158" s="29">
        <v>1</v>
      </c>
      <c r="B158" s="28" t="s">
        <v>83</v>
      </c>
      <c r="C158" s="76"/>
      <c r="D158" s="28"/>
      <c r="E158" s="88"/>
      <c r="F158" s="88"/>
    </row>
    <row r="159" spans="1:6" ht="64.5">
      <c r="A159" s="29"/>
      <c r="B159" s="28" t="s">
        <v>84</v>
      </c>
      <c r="C159" s="76"/>
      <c r="D159" s="28"/>
      <c r="E159" s="88"/>
      <c r="F159" s="88"/>
    </row>
    <row r="160" spans="1:6" ht="217.5">
      <c r="A160" s="29"/>
      <c r="B160" s="28" t="s">
        <v>85</v>
      </c>
      <c r="C160" s="76"/>
      <c r="D160" s="28"/>
      <c r="E160" s="88"/>
      <c r="F160" s="88"/>
    </row>
    <row r="161" spans="1:6" ht="306.75">
      <c r="A161" s="29"/>
      <c r="B161" s="28" t="s">
        <v>86</v>
      </c>
      <c r="C161" s="76" t="s">
        <v>87</v>
      </c>
      <c r="D161" s="76">
        <v>1</v>
      </c>
      <c r="E161" s="89"/>
      <c r="F161" s="90">
        <f>E161*D161</f>
        <v>0</v>
      </c>
    </row>
    <row r="162" spans="1:6" ht="26.25">
      <c r="A162" s="29">
        <v>2</v>
      </c>
      <c r="B162" s="28" t="s">
        <v>88</v>
      </c>
      <c r="C162" s="76"/>
      <c r="D162" s="28"/>
      <c r="E162" s="88"/>
      <c r="F162" s="91"/>
    </row>
    <row r="163" spans="1:6" ht="77.25">
      <c r="A163" s="29"/>
      <c r="B163" s="28" t="s">
        <v>89</v>
      </c>
      <c r="C163" s="76"/>
      <c r="D163" s="28"/>
      <c r="E163" s="88"/>
      <c r="F163" s="91"/>
    </row>
    <row r="164" spans="1:6" ht="153.75">
      <c r="A164" s="29"/>
      <c r="B164" s="28" t="s">
        <v>90</v>
      </c>
      <c r="C164" s="76"/>
      <c r="D164" s="28"/>
      <c r="E164" s="88"/>
      <c r="F164" s="91"/>
    </row>
    <row r="165" spans="1:6" ht="306.75">
      <c r="A165" s="29"/>
      <c r="B165" s="28" t="s">
        <v>86</v>
      </c>
      <c r="C165" s="76" t="s">
        <v>87</v>
      </c>
      <c r="D165" s="76">
        <v>1</v>
      </c>
      <c r="E165" s="89"/>
      <c r="F165" s="90">
        <f>E165*D165</f>
        <v>0</v>
      </c>
    </row>
    <row r="166" spans="1:6" ht="26.25">
      <c r="A166" s="29">
        <v>3</v>
      </c>
      <c r="B166" s="28" t="s">
        <v>91</v>
      </c>
      <c r="C166" s="76"/>
      <c r="D166" s="76"/>
      <c r="E166" s="89"/>
      <c r="F166" s="90"/>
    </row>
    <row r="167" spans="1:6" ht="39">
      <c r="A167" s="29"/>
      <c r="B167" s="28" t="s">
        <v>92</v>
      </c>
      <c r="C167" s="76" t="s">
        <v>87</v>
      </c>
      <c r="D167" s="76">
        <v>3</v>
      </c>
      <c r="E167" s="89"/>
      <c r="F167" s="90">
        <f>E167*D167</f>
        <v>0</v>
      </c>
    </row>
    <row r="168" spans="1:6">
      <c r="A168" s="29">
        <v>4</v>
      </c>
      <c r="B168" s="28" t="s">
        <v>93</v>
      </c>
      <c r="C168" s="76"/>
      <c r="D168" s="76"/>
      <c r="E168" s="89"/>
      <c r="F168" s="90"/>
    </row>
    <row r="169" spans="1:6" ht="51.75">
      <c r="A169" s="29"/>
      <c r="B169" s="28" t="s">
        <v>94</v>
      </c>
      <c r="C169" s="76" t="s">
        <v>87</v>
      </c>
      <c r="D169" s="76">
        <v>3</v>
      </c>
      <c r="E169" s="89"/>
      <c r="F169" s="90">
        <f>E169*D169</f>
        <v>0</v>
      </c>
    </row>
    <row r="170" spans="1:6" ht="51.75">
      <c r="A170" s="29">
        <v>5</v>
      </c>
      <c r="B170" s="28" t="s">
        <v>95</v>
      </c>
      <c r="C170" s="76"/>
      <c r="D170" s="76"/>
      <c r="E170" s="89"/>
      <c r="F170" s="90"/>
    </row>
    <row r="171" spans="1:6" ht="64.5">
      <c r="A171" s="29"/>
      <c r="B171" s="28" t="s">
        <v>96</v>
      </c>
      <c r="C171" s="76" t="s">
        <v>87</v>
      </c>
      <c r="D171" s="76">
        <v>7</v>
      </c>
      <c r="E171" s="89"/>
      <c r="F171" s="90">
        <f>E171*D171</f>
        <v>0</v>
      </c>
    </row>
    <row r="172" spans="1:6" ht="26.25">
      <c r="A172" s="29">
        <v>6</v>
      </c>
      <c r="B172" s="28" t="s">
        <v>97</v>
      </c>
      <c r="C172" s="76"/>
      <c r="D172" s="76"/>
      <c r="E172" s="89"/>
      <c r="F172" s="90"/>
    </row>
    <row r="173" spans="1:6" ht="26.25">
      <c r="A173" s="29"/>
      <c r="B173" s="28" t="s">
        <v>98</v>
      </c>
      <c r="C173" s="76" t="s">
        <v>87</v>
      </c>
      <c r="D173" s="76">
        <v>1</v>
      </c>
      <c r="E173" s="89"/>
      <c r="F173" s="90">
        <f>E173*D173</f>
        <v>0</v>
      </c>
    </row>
    <row r="174" spans="1:6" ht="28.5" customHeight="1">
      <c r="A174" s="29">
        <v>7</v>
      </c>
      <c r="B174" s="28" t="s">
        <v>99</v>
      </c>
      <c r="C174" s="76"/>
      <c r="D174" s="76"/>
      <c r="E174" s="89"/>
      <c r="F174" s="90"/>
    </row>
    <row r="175" spans="1:6" ht="26.25">
      <c r="A175" s="29"/>
      <c r="B175" s="28" t="s">
        <v>100</v>
      </c>
      <c r="C175" s="76" t="s">
        <v>87</v>
      </c>
      <c r="D175" s="76">
        <v>40</v>
      </c>
      <c r="E175" s="89"/>
      <c r="F175" s="90">
        <f>E175*D175</f>
        <v>0</v>
      </c>
    </row>
    <row r="176" spans="1:6" ht="132" customHeight="1">
      <c r="A176" s="29">
        <v>8</v>
      </c>
      <c r="B176" s="29" t="s">
        <v>143</v>
      </c>
      <c r="C176" s="76" t="s">
        <v>52</v>
      </c>
      <c r="D176" s="76">
        <v>3</v>
      </c>
      <c r="E176" s="89"/>
      <c r="F176" s="92">
        <f>D176*E176</f>
        <v>0</v>
      </c>
    </row>
    <row r="177" spans="1:6" ht="70.5" customHeight="1">
      <c r="A177" s="29">
        <v>9</v>
      </c>
      <c r="B177" s="28" t="s">
        <v>144</v>
      </c>
      <c r="E177" s="93"/>
      <c r="F177" s="93"/>
    </row>
    <row r="178" spans="1:6" ht="16.5" customHeight="1">
      <c r="A178" s="29"/>
      <c r="B178" s="28" t="s">
        <v>130</v>
      </c>
      <c r="E178" s="93"/>
      <c r="F178" s="93"/>
    </row>
    <row r="179" spans="1:6" ht="90">
      <c r="A179" s="29"/>
      <c r="B179" s="28" t="s">
        <v>131</v>
      </c>
      <c r="C179" s="76" t="s">
        <v>52</v>
      </c>
      <c r="D179" s="76">
        <v>3</v>
      </c>
      <c r="E179" s="89"/>
      <c r="F179" s="92">
        <f>D179*E179</f>
        <v>0</v>
      </c>
    </row>
    <row r="180" spans="1:6">
      <c r="A180" s="29"/>
      <c r="B180" s="28"/>
      <c r="F180" s="52"/>
    </row>
    <row r="181" spans="1:6">
      <c r="B181" s="38" t="s">
        <v>101</v>
      </c>
      <c r="F181" s="71">
        <f>SUM(F158:F179)</f>
        <v>0</v>
      </c>
    </row>
    <row r="182" spans="1:6">
      <c r="F182" s="52"/>
    </row>
    <row r="183" spans="1:6">
      <c r="F183" s="52"/>
    </row>
    <row r="184" spans="1:6">
      <c r="B184" s="78" t="s">
        <v>102</v>
      </c>
      <c r="F184" s="52"/>
    </row>
    <row r="185" spans="1:6">
      <c r="B185" s="43" t="s">
        <v>103</v>
      </c>
      <c r="F185" s="87">
        <f>F57</f>
        <v>0</v>
      </c>
    </row>
    <row r="186" spans="1:6">
      <c r="B186" s="43" t="s">
        <v>104</v>
      </c>
      <c r="F186" s="87">
        <f>F134</f>
        <v>0</v>
      </c>
    </row>
    <row r="187" spans="1:6">
      <c r="B187" s="43" t="s">
        <v>105</v>
      </c>
      <c r="F187" s="87">
        <f>F149</f>
        <v>0</v>
      </c>
    </row>
    <row r="188" spans="1:6">
      <c r="B188" s="43" t="s">
        <v>106</v>
      </c>
      <c r="F188" s="100">
        <f>F181</f>
        <v>0</v>
      </c>
    </row>
    <row r="189" spans="1:6">
      <c r="B189" s="43"/>
      <c r="F189" s="52"/>
    </row>
    <row r="190" spans="1:6">
      <c r="B190" s="79" t="s">
        <v>137</v>
      </c>
      <c r="F190" s="87">
        <f>SUM(F185:F188)</f>
        <v>0</v>
      </c>
    </row>
    <row r="191" spans="1:6">
      <c r="B191" s="79" t="s">
        <v>138</v>
      </c>
      <c r="F191" s="87">
        <f>F190*0.25</f>
        <v>0</v>
      </c>
    </row>
    <row r="192" spans="1:6">
      <c r="B192" s="79" t="s">
        <v>139</v>
      </c>
      <c r="F192" s="87">
        <f>F190+F191</f>
        <v>0</v>
      </c>
    </row>
    <row r="193" spans="5:5">
      <c r="E193" s="86"/>
    </row>
  </sheetData>
  <mergeCells count="41">
    <mergeCell ref="A83:F83"/>
    <mergeCell ref="A85:F85"/>
    <mergeCell ref="A153:F153"/>
    <mergeCell ref="A101:F101"/>
    <mergeCell ref="A102:F102"/>
    <mergeCell ref="A103:F103"/>
    <mergeCell ref="A104:F104"/>
    <mergeCell ref="A114:F114"/>
    <mergeCell ref="A105:F105"/>
    <mergeCell ref="A65:F65"/>
    <mergeCell ref="A2:F2"/>
    <mergeCell ref="A5:F5"/>
    <mergeCell ref="A6:F6"/>
    <mergeCell ref="A7:F7"/>
    <mergeCell ref="A8:F8"/>
    <mergeCell ref="A14:F14"/>
    <mergeCell ref="A15:F15"/>
    <mergeCell ref="A16:F16"/>
    <mergeCell ref="A17:F17"/>
    <mergeCell ref="A4:F4"/>
    <mergeCell ref="A9:F9"/>
    <mergeCell ref="A10:F10"/>
    <mergeCell ref="A11:F11"/>
    <mergeCell ref="A12:F12"/>
    <mergeCell ref="A13:F13"/>
    <mergeCell ref="A1:F1"/>
    <mergeCell ref="A155:F155"/>
    <mergeCell ref="A23:F23"/>
    <mergeCell ref="A24:F24"/>
    <mergeCell ref="A41:F41"/>
    <mergeCell ref="A35:F35"/>
    <mergeCell ref="A37:F37"/>
    <mergeCell ref="A38:F38"/>
    <mergeCell ref="A39:F39"/>
    <mergeCell ref="A40:F40"/>
    <mergeCell ref="A25:F25"/>
    <mergeCell ref="A86:F86"/>
    <mergeCell ref="A138:F138"/>
    <mergeCell ref="A140:F140"/>
    <mergeCell ref="A62:B62"/>
    <mergeCell ref="A64:F6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Vučko</dc:creator>
  <cp:lastModifiedBy>Darko Mikas</cp:lastModifiedBy>
  <cp:lastPrinted>2019-04-28T20:00:03Z</cp:lastPrinted>
  <dcterms:created xsi:type="dcterms:W3CDTF">2019-02-09T08:49:24Z</dcterms:created>
  <dcterms:modified xsi:type="dcterms:W3CDTF">2019-04-29T07:36:51Z</dcterms:modified>
</cp:coreProperties>
</file>